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955" windowWidth="19155" windowHeight="6435" activeTab="0"/>
  </bookViews>
  <sheets>
    <sheet name="День 1" sheetId="1" r:id="rId1"/>
    <sheet name="День 2" sheetId="2" r:id="rId2"/>
    <sheet name="Фото-КП" sheetId="3" r:id="rId3"/>
    <sheet name="Профессионал" sheetId="4" r:id="rId4"/>
    <sheet name="Стандарт" sheetId="5" r:id="rId5"/>
    <sheet name="Чемпионат" sheetId="6" r:id="rId6"/>
    <sheet name="Леди" sheetId="7" r:id="rId7"/>
    <sheet name="Дебют" sheetId="8" r:id="rId8"/>
    <sheet name="Пришельцы" sheetId="9" r:id="rId9"/>
  </sheets>
  <externalReferences>
    <externalReference r:id="rId12"/>
  </externalReferences>
  <definedNames>
    <definedName name="_xlnm._FilterDatabase" localSheetId="1" hidden="1">'День 2'!$AK$1:$AK$45</definedName>
  </definedNames>
  <calcPr fullCalcOnLoad="1"/>
</workbook>
</file>

<file path=xl/comments1.xml><?xml version="1.0" encoding="utf-8"?>
<comments xmlns="http://schemas.openxmlformats.org/spreadsheetml/2006/main">
  <authors>
    <author>Филипьева Анна Александровна</author>
    <author>User</author>
    <author>Анна Филипьева</author>
  </authors>
  <commentList>
    <comment ref="Q4" authorId="0">
      <text>
        <r>
          <rPr>
            <b/>
            <sz val="8"/>
            <rFont val="Tahoma"/>
            <family val="2"/>
          </rPr>
          <t>5 очков за 1 секунду, 0,5 очка за 0,1 секунду</t>
        </r>
        <r>
          <rPr>
            <sz val="8"/>
            <rFont val="Tahoma"/>
            <family val="2"/>
          </rPr>
          <t xml:space="preserve">
</t>
        </r>
      </text>
    </comment>
    <comment ref="BR4" authorId="1">
      <text>
        <r>
          <rPr>
            <b/>
            <sz val="8"/>
            <rFont val="Tahoma"/>
            <family val="2"/>
          </rPr>
          <t>Норматив по ПДД</t>
        </r>
      </text>
    </comment>
    <comment ref="L5" authorId="1">
      <text>
        <r>
          <rPr>
            <b/>
            <sz val="8"/>
            <rFont val="Tahoma"/>
            <family val="2"/>
          </rPr>
          <t>10 очков</t>
        </r>
        <r>
          <rPr>
            <sz val="8"/>
            <rFont val="Tahoma"/>
            <family val="2"/>
          </rPr>
          <t xml:space="preserve">
</t>
        </r>
      </text>
    </comment>
    <comment ref="M5" authorId="1">
      <text>
        <r>
          <rPr>
            <b/>
            <sz val="8"/>
            <rFont val="Tahoma"/>
            <family val="2"/>
          </rPr>
          <t>300 очков</t>
        </r>
        <r>
          <rPr>
            <sz val="8"/>
            <rFont val="Tahoma"/>
            <family val="2"/>
          </rPr>
          <t xml:space="preserve">
</t>
        </r>
      </text>
    </comment>
    <comment ref="N5" authorId="1">
      <text>
        <r>
          <rPr>
            <b/>
            <sz val="8"/>
            <rFont val="Tahoma"/>
            <family val="2"/>
          </rPr>
          <t>30 очков</t>
        </r>
        <r>
          <rPr>
            <sz val="8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rFont val="Tahoma"/>
            <family val="2"/>
          </rPr>
          <t>30 очков</t>
        </r>
        <r>
          <rPr>
            <sz val="8"/>
            <rFont val="Tahoma"/>
            <family val="2"/>
          </rPr>
          <t xml:space="preserve">
</t>
        </r>
      </text>
    </comment>
    <comment ref="DC6" authorId="0">
      <text>
        <r>
          <rPr>
            <b/>
            <sz val="8"/>
            <rFont val="Tahoma"/>
            <family val="2"/>
          </rPr>
          <t>Филипьева Анна Александровна:</t>
        </r>
        <r>
          <rPr>
            <sz val="8"/>
            <rFont val="Tahoma"/>
            <family val="2"/>
          </rPr>
          <t xml:space="preserve">
Формула для участников! Не берёт в расчёт худшего времени времена нулевых экипажей</t>
        </r>
      </text>
    </comment>
    <comment ref="DK6" authorId="0">
      <text>
        <r>
          <rPr>
            <b/>
            <sz val="8"/>
            <rFont val="Tahoma"/>
            <family val="2"/>
          </rPr>
          <t>Филипьева Анна Александровна:</t>
        </r>
        <r>
          <rPr>
            <sz val="8"/>
            <rFont val="Tahoma"/>
            <family val="2"/>
          </rPr>
          <t xml:space="preserve">
Формула для участников! Не берёт в расчёт худшего времени результаты нулевых экипажей</t>
        </r>
      </text>
    </comment>
    <comment ref="AW12" authorId="2">
      <text>
        <r>
          <rPr>
            <b/>
            <sz val="9"/>
            <rFont val="Tahoma"/>
            <family val="2"/>
          </rPr>
          <t xml:space="preserve">Повторно 12:20:06
</t>
        </r>
      </text>
    </comment>
    <comment ref="CV12" authorId="2">
      <text>
        <r>
          <rPr>
            <b/>
            <sz val="9"/>
            <rFont val="Tahoma"/>
            <family val="2"/>
          </rPr>
          <t>Повторно 18:09:30</t>
        </r>
        <r>
          <rPr>
            <sz val="9"/>
            <rFont val="Tahoma"/>
            <family val="2"/>
          </rPr>
          <t xml:space="preserve">
</t>
        </r>
      </text>
    </comment>
    <comment ref="AO16" authorId="2">
      <text>
        <r>
          <rPr>
            <b/>
            <sz val="9"/>
            <rFont val="Tahoma"/>
            <family val="2"/>
          </rPr>
          <t>Повторно 11:36:30
+ проезд в обратную сторону</t>
        </r>
      </text>
    </comment>
    <comment ref="AO20" authorId="2">
      <text>
        <r>
          <rPr>
            <b/>
            <sz val="9"/>
            <rFont val="Tahoma"/>
            <family val="2"/>
          </rPr>
          <t>Повторно 11:48:17
+ проезд в обратную сторону</t>
        </r>
        <r>
          <rPr>
            <sz val="9"/>
            <rFont val="Tahoma"/>
            <family val="2"/>
          </rPr>
          <t xml:space="preserve">
</t>
        </r>
      </text>
    </comment>
    <comment ref="AO25" authorId="2">
      <text>
        <r>
          <rPr>
            <b/>
            <sz val="9"/>
            <rFont val="Tahoma"/>
            <family val="2"/>
          </rPr>
          <t xml:space="preserve">Повторно в обратную сторону
</t>
        </r>
        <r>
          <rPr>
            <sz val="9"/>
            <rFont val="Tahoma"/>
            <family val="2"/>
          </rPr>
          <t xml:space="preserve">
</t>
        </r>
      </text>
    </comment>
    <comment ref="CV27" authorId="2">
      <text>
        <r>
          <rPr>
            <b/>
            <sz val="9"/>
            <rFont val="Tahoma"/>
            <family val="2"/>
          </rPr>
          <t>Нарушение ПДД</t>
        </r>
      </text>
    </comment>
    <comment ref="AO29" authorId="2">
      <text>
        <r>
          <rPr>
            <b/>
            <sz val="9"/>
            <rFont val="Tahoma"/>
            <family val="2"/>
          </rPr>
          <t>Повторно в обратную сторону</t>
        </r>
        <r>
          <rPr>
            <sz val="9"/>
            <rFont val="Tahoma"/>
            <family val="2"/>
          </rPr>
          <t xml:space="preserve">
</t>
        </r>
      </text>
    </comment>
    <comment ref="AI30" authorId="2">
      <text>
        <r>
          <rPr>
            <b/>
            <sz val="9"/>
            <rFont val="Tahoma"/>
            <family val="2"/>
          </rPr>
          <t>Снято опоздание 2 минуты по заявлению</t>
        </r>
      </text>
    </comment>
    <comment ref="AO31" authorId="2">
      <text>
        <r>
          <rPr>
            <b/>
            <sz val="9"/>
            <rFont val="Tahoma"/>
            <family val="2"/>
          </rPr>
          <t>Остановка у бесконтактного СП</t>
        </r>
      </text>
    </comment>
    <comment ref="AO34" authorId="2">
      <text>
        <r>
          <rPr>
            <b/>
            <sz val="9"/>
            <rFont val="Tahoma"/>
            <family val="2"/>
          </rPr>
          <t>Остановка у бесконтактного СП</t>
        </r>
        <r>
          <rPr>
            <sz val="9"/>
            <rFont val="Tahoma"/>
            <family val="2"/>
          </rPr>
          <t xml:space="preserve">
</t>
        </r>
      </text>
    </comment>
    <comment ref="AO36" authorId="2">
      <text>
        <r>
          <rPr>
            <b/>
            <sz val="9"/>
            <rFont val="Tahoma"/>
            <family val="2"/>
          </rPr>
          <t>Повторно 11:47:04</t>
        </r>
        <r>
          <rPr>
            <sz val="9"/>
            <rFont val="Tahoma"/>
            <family val="2"/>
          </rPr>
          <t xml:space="preserve">
+ проезд в обртную сторону</t>
        </r>
      </text>
    </comment>
  </commentList>
</comments>
</file>

<file path=xl/comments2.xml><?xml version="1.0" encoding="utf-8"?>
<comments xmlns="http://schemas.openxmlformats.org/spreadsheetml/2006/main">
  <authors>
    <author>User</author>
    <author>Филипьева Анна Александровна</author>
    <author>Анна Филипьева</author>
  </authors>
  <commentList>
    <comment ref="T4" authorId="0">
      <text>
        <r>
          <rPr>
            <b/>
            <sz val="8"/>
            <rFont val="Tahoma"/>
            <family val="2"/>
          </rPr>
          <t>Норматив по ПДД</t>
        </r>
      </text>
    </comment>
    <comment ref="AH6" authorId="1">
      <text>
        <r>
          <rPr>
            <b/>
            <sz val="8"/>
            <rFont val="Tahoma"/>
            <family val="2"/>
          </rPr>
          <t>Филипьева Анна Александровна:</t>
        </r>
        <r>
          <rPr>
            <sz val="8"/>
            <rFont val="Tahoma"/>
            <family val="2"/>
          </rPr>
          <t xml:space="preserve">
Формула для участников! 
</t>
        </r>
      </text>
    </comment>
    <comment ref="AA9" authorId="2">
      <text>
        <r>
          <rPr>
            <b/>
            <sz val="9"/>
            <rFont val="Tahoma"/>
            <family val="2"/>
          </rPr>
          <t>Проезд в обратную сторону</t>
        </r>
      </text>
    </comment>
    <comment ref="AA18" authorId="2">
      <text>
        <r>
          <rPr>
            <b/>
            <sz val="9"/>
            <rFont val="Tahoma"/>
            <family val="2"/>
          </rPr>
          <t xml:space="preserve">Проход в обратную сторону
</t>
        </r>
        <r>
          <rPr>
            <sz val="9"/>
            <rFont val="Tahoma"/>
            <family val="2"/>
          </rPr>
          <t xml:space="preserve">
</t>
        </r>
      </text>
    </comment>
    <comment ref="AA19" authorId="2">
      <text>
        <r>
          <rPr>
            <b/>
            <sz val="9"/>
            <rFont val="Tahoma"/>
            <family val="2"/>
          </rPr>
          <t>Проезд в обратную сторону</t>
        </r>
      </text>
    </comment>
    <comment ref="AA37" authorId="2">
      <text>
        <r>
          <rPr>
            <b/>
            <sz val="9"/>
            <rFont val="Tahoma"/>
            <family val="2"/>
          </rPr>
          <t>Проезд в обратную сторону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<sst xmlns="http://schemas.openxmlformats.org/spreadsheetml/2006/main" count="1650" uniqueCount="162">
  <si>
    <t>время</t>
  </si>
  <si>
    <t>День 1</t>
  </si>
  <si>
    <t>км.</t>
  </si>
  <si>
    <t>льгота</t>
  </si>
  <si>
    <t>311.55</t>
  </si>
  <si>
    <t xml:space="preserve">№ </t>
  </si>
  <si>
    <t>Зачет</t>
  </si>
  <si>
    <t>Ст.№</t>
  </si>
  <si>
    <t>Экипаж</t>
  </si>
  <si>
    <t>КВ1 Старт</t>
  </si>
  <si>
    <t>ДС 2 (Слалом 1)</t>
  </si>
  <si>
    <r>
      <t>Результат ДС2 (СЛ)</t>
    </r>
    <r>
      <rPr>
        <b/>
        <sz val="10"/>
        <rFont val="Arial Cyr"/>
        <family val="0"/>
      </rPr>
      <t xml:space="preserve"> (коэффи-циент 5)</t>
    </r>
  </si>
  <si>
    <t>КВ2 Выездное (отс.)</t>
  </si>
  <si>
    <t>ДС3 (РД1) Зимняя сказка</t>
  </si>
  <si>
    <r>
      <t xml:space="preserve">ДС4 (РДC1) Калязин </t>
    </r>
    <r>
      <rPr>
        <b/>
        <sz val="10"/>
        <color indexed="36"/>
        <rFont val="Arial Cyr"/>
        <family val="0"/>
      </rPr>
      <t>-(опоздания / опережения сняты)</t>
    </r>
  </si>
  <si>
    <t>Итого штраф на РДС1</t>
  </si>
  <si>
    <t>ДС5 (РУ1) Угличский</t>
  </si>
  <si>
    <t>ФКВ3 Обед</t>
  </si>
  <si>
    <t>ФКВ4 С обеда</t>
  </si>
  <si>
    <t>ДС6 (РД2) Короткий</t>
  </si>
  <si>
    <t>ДС7 (РДC2) Снежный</t>
  </si>
  <si>
    <t>Итого штраф на РДС2</t>
  </si>
  <si>
    <t>ДС8 (РД3) Лесная сказка</t>
  </si>
  <si>
    <t>КВ5 Суздаль (раннее прибытие в пределах льготы ВКВ не пенализируется)</t>
  </si>
  <si>
    <t>ДС</t>
  </si>
  <si>
    <t>Фото-КП</t>
  </si>
  <si>
    <t>КВ</t>
  </si>
  <si>
    <t>ПДД</t>
  </si>
  <si>
    <t>ВКВ</t>
  </si>
  <si>
    <t>Всего</t>
  </si>
  <si>
    <t>факт</t>
  </si>
  <si>
    <t>штраф</t>
  </si>
  <si>
    <t>Время отметки расч.</t>
  </si>
  <si>
    <t>штраф (ВКВ)</t>
  </si>
  <si>
    <t>Штраф (ВКВ)</t>
  </si>
  <si>
    <t>Время явки</t>
  </si>
  <si>
    <t>Старт факт.</t>
  </si>
  <si>
    <t>Финиш</t>
  </si>
  <si>
    <t>Коррек-тировка судейс-ких часов</t>
  </si>
  <si>
    <t>Сбитый ограни-читель (+)</t>
  </si>
  <si>
    <t>Нарушение схемы (+)</t>
  </si>
  <si>
    <t>Фальстарт</t>
  </si>
  <si>
    <t>Время нахожде-ния на трассе слалома</t>
  </si>
  <si>
    <t xml:space="preserve">Невыполне-ние финиша "базой" </t>
  </si>
  <si>
    <t>Прочие нарушения (невыполне-ние ДС1)</t>
  </si>
  <si>
    <t>Накоплен-ная судейская задержка</t>
  </si>
  <si>
    <t>Снятое опоздание в пределах задержки</t>
  </si>
  <si>
    <t>Финиш - Старт 1</t>
  </si>
  <si>
    <t xml:space="preserve">Отметка </t>
  </si>
  <si>
    <t>Предел льготы ВКВ расч.</t>
  </si>
  <si>
    <t>Итого:</t>
  </si>
  <si>
    <t>вне зачёта</t>
  </si>
  <si>
    <t>+</t>
  </si>
  <si>
    <t>не стартовал</t>
  </si>
  <si>
    <t>День 2</t>
  </si>
  <si>
    <t>329.85</t>
  </si>
  <si>
    <t>КВ6 Утренний</t>
  </si>
  <si>
    <t>ДС10 (РУ2) Квест</t>
  </si>
  <si>
    <t>ДС11 (РД4) Иванисово</t>
  </si>
  <si>
    <t>КВ7 Финишный (раннее прибытие в пределах льготы ВКВ не пенализируется)</t>
  </si>
  <si>
    <t>Всего пенали-зация за 2 дня</t>
  </si>
  <si>
    <t>сход</t>
  </si>
  <si>
    <t>-</t>
  </si>
  <si>
    <t/>
  </si>
  <si>
    <t>Нет СП</t>
  </si>
  <si>
    <t>нет СП</t>
  </si>
  <si>
    <t xml:space="preserve"> Нет СП</t>
  </si>
  <si>
    <t>Фото принято -</t>
  </si>
  <si>
    <t>Фото нет/не принято -</t>
  </si>
  <si>
    <t>Сатирик</t>
  </si>
  <si>
    <t>Ручеёк</t>
  </si>
  <si>
    <t>Орёл</t>
  </si>
  <si>
    <t>Красивый дом</t>
  </si>
  <si>
    <t>Скользкая дорога</t>
  </si>
  <si>
    <t>Углич</t>
  </si>
  <si>
    <t>Арка</t>
  </si>
  <si>
    <t>Серп</t>
  </si>
  <si>
    <t>Старец</t>
  </si>
  <si>
    <t>Шпиль</t>
  </si>
  <si>
    <t>Колокольня</t>
  </si>
  <si>
    <t>Стелла</t>
  </si>
  <si>
    <t>Синий дом</t>
  </si>
  <si>
    <t>Зелёный дом</t>
  </si>
  <si>
    <t>Две башни</t>
  </si>
  <si>
    <t>Ворота</t>
  </si>
  <si>
    <t>Дом с белыми наличниками</t>
  </si>
  <si>
    <t>Храм</t>
  </si>
  <si>
    <t>Мемориал</t>
  </si>
  <si>
    <t>Церквушка</t>
  </si>
  <si>
    <t>Мельница</t>
  </si>
  <si>
    <t>Фото КП1</t>
  </si>
  <si>
    <t>Фото КП2</t>
  </si>
  <si>
    <t>Фото КП3</t>
  </si>
  <si>
    <t>Фото КП4</t>
  </si>
  <si>
    <t>Фото КП5</t>
  </si>
  <si>
    <t>Фото КП6</t>
  </si>
  <si>
    <t>Фото КП7</t>
  </si>
  <si>
    <t>Фото КП8</t>
  </si>
  <si>
    <t>Фото КП9</t>
  </si>
  <si>
    <t>Фото КП10</t>
  </si>
  <si>
    <t>Фото КП11</t>
  </si>
  <si>
    <t>Фото КП12</t>
  </si>
  <si>
    <t>Фото КП13</t>
  </si>
  <si>
    <t>Фото КП14</t>
  </si>
  <si>
    <t>Фото КП15</t>
  </si>
  <si>
    <t>Фото КП16</t>
  </si>
  <si>
    <t>Фото КП17</t>
  </si>
  <si>
    <t>Фото КП18</t>
  </si>
  <si>
    <t>Фото КП19</t>
  </si>
  <si>
    <t>Фото КП20</t>
  </si>
  <si>
    <t>Фото КП21</t>
  </si>
  <si>
    <t>ИТОГО</t>
  </si>
  <si>
    <t xml:space="preserve">Ралли "Марафон 1000 Вёрст" </t>
  </si>
  <si>
    <t>10 - 11 февраля 2018</t>
  </si>
  <si>
    <t>Итоговая классификация - зачёт "Профессионал"</t>
  </si>
  <si>
    <t>Общий результат</t>
  </si>
  <si>
    <t>Фото КП</t>
  </si>
  <si>
    <t>Итого</t>
  </si>
  <si>
    <t>Носатенко Пётр, Ермолаев Сергей</t>
  </si>
  <si>
    <t>Мозговая Светлана, Жажкова Оксана</t>
  </si>
  <si>
    <t>Яруллин Марат, Полькина Елена</t>
  </si>
  <si>
    <t>Мозговая Светлана, Сальников Евгений</t>
  </si>
  <si>
    <t>Филоненко Николай, Курилин Алексей</t>
  </si>
  <si>
    <t>Желнин Евгений, Желнина Светлана</t>
  </si>
  <si>
    <t>Кузнецова Наталья, Ивинский Максим</t>
  </si>
  <si>
    <t>Минаев Евгений, Суриков Иван</t>
  </si>
  <si>
    <t>Золотов Антон, Золотова Мария</t>
  </si>
  <si>
    <t>Почивалов Александр, Колесников Константин</t>
  </si>
  <si>
    <t>Игнатьев Антон, Шарапова Ирина</t>
  </si>
  <si>
    <t>Мартьянова Инна, Неведомый Григорий</t>
  </si>
  <si>
    <t>Сотниченко Валерий, Тихонов Андрей</t>
  </si>
  <si>
    <t>Кананыхина Ольга, Подобедов Дмитрий</t>
  </si>
  <si>
    <t>Легейда Дмитрий, Куров Максим</t>
  </si>
  <si>
    <t>Кананадзе Сергей, Подшивалов Александр</t>
  </si>
  <si>
    <t>Итоговая классификация - зачёт "Стандарт"</t>
  </si>
  <si>
    <t>Никулин Максим, Никулина Кристина</t>
  </si>
  <si>
    <t>Кроман Ольга, Хасанова Мария</t>
  </si>
  <si>
    <t>Желудков Дмитрий, Медведев Евгений</t>
  </si>
  <si>
    <t>Лучкин Андрей, Лучкин Роман</t>
  </si>
  <si>
    <t>Грибов Дмитрий, Грибова Наталья</t>
  </si>
  <si>
    <t>Буракова Наталья, Чернышева Елена</t>
  </si>
  <si>
    <t>Попов Вадим, Тынчеров Евгений</t>
  </si>
  <si>
    <t>Жаринов Сергей, Руновский Сергей</t>
  </si>
  <si>
    <t>Лариков Иван, Рейснер Андрей</t>
  </si>
  <si>
    <t>Казаков Алексей, Протопопов Алексей</t>
  </si>
  <si>
    <t>Ромашевская Анастасия, Евдокимова Елена</t>
  </si>
  <si>
    <t>Дробнов Иван, Лебедева Ирина</t>
  </si>
  <si>
    <t>Глазков Дмитрий, Захаров Юрий</t>
  </si>
  <si>
    <t>Ульянов Дмитрий, Кузьмич Оксана</t>
  </si>
  <si>
    <t>Будрин Вадим, Деркач Анна</t>
  </si>
  <si>
    <t>Галочкин Сергей, Галочкина Эльвира</t>
  </si>
  <si>
    <t>Синявский Александр, Тулаченков Василий</t>
  </si>
  <si>
    <t>Арутинов Георгий, Потапова Ольга</t>
  </si>
  <si>
    <t>Плыгунов Евгений, Воробьёва Наталья</t>
  </si>
  <si>
    <t>Сова Дмитрий, Бизяев Дмитрий</t>
  </si>
  <si>
    <t>Штанева Таисия, Машхаева Алена</t>
  </si>
  <si>
    <t>По сумме ДС</t>
  </si>
  <si>
    <t>Итоговая классификация - номинация "Леди"</t>
  </si>
  <si>
    <t>КВ+ВКВ+Фото-КП</t>
  </si>
  <si>
    <t>Итоговая классификация - номинация "Дебют"</t>
  </si>
  <si>
    <t>Итоговая классификация - номинация "Пришельцы"</t>
  </si>
  <si>
    <t>Итоговая классификация - 1 этап Чемпионата МО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</si>
</sst>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:ss;@"/>
    <numFmt numFmtId="165" formatCode="d\-mmm\-yyyy"/>
    <numFmt numFmtId="166" formatCode="hh:mm"/>
    <numFmt numFmtId="167" formatCode="hh:mm:ss"/>
    <numFmt numFmtId="168" formatCode="_(* #,##0_);_(* \(#,##0\);_(* &quot;-&quot;??_);_(@_)"/>
    <numFmt numFmtId="169" formatCode="mm:ss.0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b/>
      <u val="single"/>
      <sz val="14"/>
      <name val="Arial Cyr"/>
      <family val="2"/>
    </font>
    <font>
      <sz val="10"/>
      <name val="Arial Cyr"/>
      <family val="0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b/>
      <sz val="10"/>
      <color indexed="10"/>
      <name val="Arial Cyr"/>
      <family val="0"/>
    </font>
    <font>
      <sz val="10"/>
      <color indexed="9"/>
      <name val="Arial Cyr"/>
      <family val="2"/>
    </font>
    <font>
      <b/>
      <sz val="10"/>
      <name val="Arial"/>
      <family val="2"/>
    </font>
    <font>
      <b/>
      <sz val="10"/>
      <color indexed="36"/>
      <name val="Arial Cyr"/>
      <family val="0"/>
    </font>
    <font>
      <b/>
      <sz val="10"/>
      <color indexed="14"/>
      <name val="Arial Cyr"/>
      <family val="2"/>
    </font>
    <font>
      <sz val="10"/>
      <color indexed="20"/>
      <name val="Arial Cyr"/>
      <family val="2"/>
    </font>
    <font>
      <sz val="10"/>
      <color indexed="10"/>
      <name val="Arial Cyr"/>
      <family val="2"/>
    </font>
    <font>
      <sz val="10"/>
      <color indexed="60"/>
      <name val="Arial Cyr"/>
      <family val="0"/>
    </font>
    <font>
      <b/>
      <sz val="10"/>
      <color indexed="20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color indexed="9"/>
      <name val="Arial Black"/>
      <family val="2"/>
    </font>
    <font>
      <b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b/>
      <sz val="14"/>
      <name val="Arial Cyr"/>
      <family val="2"/>
    </font>
    <font>
      <b/>
      <sz val="14"/>
      <name val="Arial Black"/>
      <family val="2"/>
    </font>
    <font>
      <b/>
      <sz val="12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2"/>
    </font>
    <font>
      <sz val="10"/>
      <color theme="5" tint="-0.24997000396251678"/>
      <name val="Arial Cyr"/>
      <family val="0"/>
    </font>
    <font>
      <b/>
      <sz val="8"/>
      <name val="Calibri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0010261535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 style="thin"/>
      <top/>
      <bottom style="thin"/>
    </border>
    <border>
      <left/>
      <right/>
      <top/>
      <bottom style="thin">
        <color indexed="63"/>
      </bottom>
    </border>
    <border>
      <left style="medium"/>
      <right style="medium"/>
      <top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 style="medium"/>
      <top/>
      <bottom style="hair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>
        <color indexed="63"/>
      </right>
      <top style="medium"/>
      <bottom/>
    </border>
    <border>
      <left/>
      <right style="thin">
        <color indexed="63"/>
      </right>
      <top style="medium"/>
      <bottom/>
    </border>
    <border>
      <left style="medium"/>
      <right style="thin">
        <color indexed="63"/>
      </right>
      <top style="thin">
        <color indexed="63"/>
      </top>
      <bottom/>
    </border>
    <border>
      <left style="medium"/>
      <right style="thin">
        <color indexed="63"/>
      </right>
      <top style="thin"/>
      <bottom style="medium"/>
    </border>
    <border>
      <left style="thin">
        <color indexed="63"/>
      </left>
      <right/>
      <top style="thin"/>
      <bottom style="medium"/>
    </border>
    <border>
      <left style="thin">
        <color indexed="63"/>
      </left>
      <right style="thin"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>
        <color indexed="8"/>
      </right>
      <top/>
      <bottom style="hair">
        <color indexed="8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medium"/>
      <right style="medium"/>
      <top style="hair">
        <color indexed="8"/>
      </top>
      <bottom style="medium"/>
    </border>
    <border>
      <left/>
      <right style="hair">
        <color indexed="8"/>
      </right>
      <top/>
      <bottom style="medium"/>
    </border>
    <border>
      <left/>
      <right style="hair">
        <color indexed="8"/>
      </right>
      <top style="medium"/>
      <bottom style="hair">
        <color indexed="8"/>
      </bottom>
    </border>
    <border>
      <left style="thin"/>
      <right/>
      <top style="thin"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8" fillId="3" borderId="0" applyNumberFormat="0" applyBorder="0" applyAlignment="0" applyProtection="0"/>
    <xf numFmtId="0" fontId="0" fillId="4" borderId="0" applyNumberFormat="0" applyBorder="0" applyAlignment="0" applyProtection="0"/>
    <xf numFmtId="0" fontId="48" fillId="5" borderId="0" applyNumberFormat="0" applyBorder="0" applyAlignment="0" applyProtection="0"/>
    <xf numFmtId="0" fontId="0" fillId="6" borderId="0" applyNumberFormat="0" applyBorder="0" applyAlignment="0" applyProtection="0"/>
    <xf numFmtId="0" fontId="48" fillId="7" borderId="0" applyNumberFormat="0" applyBorder="0" applyAlignment="0" applyProtection="0"/>
    <xf numFmtId="0" fontId="0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48" fillId="11" borderId="0" applyNumberFormat="0" applyBorder="0" applyAlignment="0" applyProtection="0"/>
    <xf numFmtId="0" fontId="0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48" fillId="15" borderId="0" applyNumberFormat="0" applyBorder="0" applyAlignment="0" applyProtection="0"/>
    <xf numFmtId="0" fontId="0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0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22" fillId="27" borderId="0" applyNumberFormat="0" applyBorder="0" applyAlignment="0" applyProtection="0"/>
    <xf numFmtId="0" fontId="49" fillId="28" borderId="0" applyNumberFormat="0" applyBorder="0" applyAlignment="0" applyProtection="0"/>
    <xf numFmtId="0" fontId="22" fillId="29" borderId="0" applyNumberFormat="0" applyBorder="0" applyAlignment="0" applyProtection="0"/>
    <xf numFmtId="0" fontId="49" fillId="30" borderId="0" applyNumberFormat="0" applyBorder="0" applyAlignment="0" applyProtection="0"/>
    <xf numFmtId="0" fontId="22" fillId="31" borderId="0" applyNumberFormat="0" applyBorder="0" applyAlignment="0" applyProtection="0"/>
    <xf numFmtId="0" fontId="49" fillId="32" borderId="0" applyNumberFormat="0" applyBorder="0" applyAlignment="0" applyProtection="0"/>
    <xf numFmtId="0" fontId="22" fillId="33" borderId="0" applyNumberFormat="0" applyBorder="0" applyAlignment="0" applyProtection="0"/>
    <xf numFmtId="0" fontId="49" fillId="34" borderId="0" applyNumberFormat="0" applyBorder="0" applyAlignment="0" applyProtection="0"/>
    <xf numFmtId="0" fontId="22" fillId="35" borderId="0" applyNumberFormat="0" applyBorder="0" applyAlignment="0" applyProtection="0"/>
    <xf numFmtId="0" fontId="49" fillId="36" borderId="0" applyNumberFormat="0" applyBorder="0" applyAlignment="0" applyProtection="0"/>
    <xf numFmtId="0" fontId="22" fillId="37" borderId="0" applyNumberFormat="0" applyBorder="0" applyAlignment="0" applyProtection="0"/>
    <xf numFmtId="0" fontId="49" fillId="38" borderId="0" applyNumberFormat="0" applyBorder="0" applyAlignment="0" applyProtection="0"/>
    <xf numFmtId="0" fontId="22" fillId="39" borderId="0" applyNumberFormat="0" applyBorder="0" applyAlignment="0" applyProtection="0"/>
    <xf numFmtId="0" fontId="49" fillId="40" borderId="0" applyNumberFormat="0" applyBorder="0" applyAlignment="0" applyProtection="0"/>
    <xf numFmtId="0" fontId="22" fillId="41" borderId="0" applyNumberFormat="0" applyBorder="0" applyAlignment="0" applyProtection="0"/>
    <xf numFmtId="0" fontId="49" fillId="42" borderId="0" applyNumberFormat="0" applyBorder="0" applyAlignment="0" applyProtection="0"/>
    <xf numFmtId="0" fontId="22" fillId="43" borderId="0" applyNumberFormat="0" applyBorder="0" applyAlignment="0" applyProtection="0"/>
    <xf numFmtId="0" fontId="49" fillId="44" borderId="0" applyNumberFormat="0" applyBorder="0" applyAlignment="0" applyProtection="0"/>
    <xf numFmtId="0" fontId="22" fillId="45" borderId="0" applyNumberFormat="0" applyBorder="0" applyAlignment="0" applyProtection="0"/>
    <xf numFmtId="0" fontId="49" fillId="46" borderId="0" applyNumberFormat="0" applyBorder="0" applyAlignment="0" applyProtection="0"/>
    <xf numFmtId="0" fontId="22" fillId="47" borderId="0" applyNumberFormat="0" applyBorder="0" applyAlignment="0" applyProtection="0"/>
    <xf numFmtId="0" fontId="49" fillId="48" borderId="0" applyNumberFormat="0" applyBorder="0" applyAlignment="0" applyProtection="0"/>
    <xf numFmtId="0" fontId="22" fillId="49" borderId="0" applyNumberFormat="0" applyBorder="0" applyAlignment="0" applyProtection="0"/>
    <xf numFmtId="0" fontId="50" fillId="50" borderId="1" applyNumberFormat="0" applyAlignment="0" applyProtection="0"/>
    <xf numFmtId="0" fontId="50" fillId="50" borderId="1" applyNumberFormat="0" applyAlignment="0" applyProtection="0"/>
    <xf numFmtId="0" fontId="51" fillId="51" borderId="2" applyNumberFormat="0" applyAlignment="0" applyProtection="0"/>
    <xf numFmtId="0" fontId="51" fillId="51" borderId="2" applyNumberFormat="0" applyAlignment="0" applyProtection="0"/>
    <xf numFmtId="0" fontId="52" fillId="51" borderId="1" applyNumberFormat="0" applyAlignment="0" applyProtection="0"/>
    <xf numFmtId="0" fontId="52" fillId="5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52" borderId="11" applyNumberFormat="0" applyAlignment="0" applyProtection="0"/>
    <xf numFmtId="0" fontId="32" fillId="52" borderId="1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55" borderId="12" applyNumberFormat="0" applyFont="0" applyAlignment="0" applyProtection="0"/>
    <xf numFmtId="0" fontId="48" fillId="55" borderId="12" applyNumberFormat="0" applyFont="0" applyAlignment="0" applyProtection="0"/>
    <xf numFmtId="9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69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56" borderId="0" applyNumberFormat="0" applyBorder="0" applyAlignment="0" applyProtection="0"/>
    <xf numFmtId="0" fontId="71" fillId="56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0" fillId="57" borderId="0" xfId="0" applyFill="1" applyAlignment="1">
      <alignment horizontal="center"/>
    </xf>
    <xf numFmtId="0" fontId="2" fillId="57" borderId="0" xfId="0" applyFont="1" applyFill="1" applyAlignment="1">
      <alignment horizontal="center"/>
    </xf>
    <xf numFmtId="0" fontId="0" fillId="57" borderId="0" xfId="0" applyFill="1" applyAlignment="1">
      <alignment/>
    </xf>
    <xf numFmtId="0" fontId="0" fillId="57" borderId="0" xfId="0" applyFill="1" applyAlignment="1">
      <alignment horizontal="right"/>
    </xf>
    <xf numFmtId="1" fontId="0" fillId="57" borderId="0" xfId="0" applyNumberFormat="1" applyFill="1" applyAlignment="1">
      <alignment horizontal="left"/>
    </xf>
    <xf numFmtId="0" fontId="0" fillId="58" borderId="0" xfId="0" applyFill="1" applyAlignment="1">
      <alignment/>
    </xf>
    <xf numFmtId="1" fontId="0" fillId="58" borderId="0" xfId="0" applyNumberFormat="1" applyFill="1" applyAlignment="1">
      <alignment/>
    </xf>
    <xf numFmtId="1" fontId="0" fillId="59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" fontId="0" fillId="58" borderId="0" xfId="0" applyNumberFormat="1" applyFont="1" applyFill="1" applyAlignment="1">
      <alignment horizontal="left"/>
    </xf>
    <xf numFmtId="0" fontId="0" fillId="58" borderId="0" xfId="0" applyFont="1" applyFill="1" applyAlignment="1">
      <alignment/>
    </xf>
    <xf numFmtId="0" fontId="0" fillId="59" borderId="0" xfId="0" applyFont="1" applyFill="1" applyAlignment="1">
      <alignment/>
    </xf>
    <xf numFmtId="1" fontId="0" fillId="0" borderId="0" xfId="0" applyNumberFormat="1" applyFill="1" applyAlignment="1">
      <alignment horizontal="left"/>
    </xf>
    <xf numFmtId="0" fontId="0" fillId="57" borderId="0" xfId="0" applyFill="1" applyBorder="1" applyAlignment="1">
      <alignment horizontal="center"/>
    </xf>
    <xf numFmtId="0" fontId="2" fillId="57" borderId="0" xfId="0" applyFont="1" applyFill="1" applyAlignment="1">
      <alignment horizontal="center"/>
    </xf>
    <xf numFmtId="0" fontId="0" fillId="60" borderId="0" xfId="0" applyFill="1" applyAlignment="1">
      <alignment/>
    </xf>
    <xf numFmtId="0" fontId="0" fillId="58" borderId="0" xfId="0" applyFill="1" applyAlignment="1">
      <alignment horizontal="center"/>
    </xf>
    <xf numFmtId="0" fontId="2" fillId="58" borderId="0" xfId="0" applyFont="1" applyFill="1" applyAlignment="1">
      <alignment horizontal="center"/>
    </xf>
    <xf numFmtId="14" fontId="3" fillId="60" borderId="0" xfId="0" applyNumberFormat="1" applyFont="1" applyFill="1" applyAlignment="1">
      <alignment horizontal="left"/>
    </xf>
    <xf numFmtId="0" fontId="2" fillId="58" borderId="0" xfId="0" applyFont="1" applyFill="1" applyBorder="1" applyAlignment="1">
      <alignment horizontal="center"/>
    </xf>
    <xf numFmtId="165" fontId="4" fillId="58" borderId="0" xfId="0" applyNumberFormat="1" applyFont="1" applyFill="1" applyBorder="1" applyAlignment="1">
      <alignment horizontal="right"/>
    </xf>
    <xf numFmtId="0" fontId="2" fillId="58" borderId="0" xfId="0" applyFont="1" applyFill="1" applyBorder="1" applyAlignment="1">
      <alignment/>
    </xf>
    <xf numFmtId="0" fontId="4" fillId="58" borderId="0" xfId="0" applyFont="1" applyFill="1" applyAlignment="1">
      <alignment/>
    </xf>
    <xf numFmtId="165" fontId="5" fillId="58" borderId="0" xfId="0" applyNumberFormat="1" applyFont="1" applyFill="1" applyBorder="1" applyAlignment="1">
      <alignment/>
    </xf>
    <xf numFmtId="165" fontId="4" fillId="58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2" fillId="58" borderId="0" xfId="0" applyFont="1" applyFill="1" applyAlignment="1">
      <alignment/>
    </xf>
    <xf numFmtId="165" fontId="6" fillId="58" borderId="0" xfId="0" applyNumberFormat="1" applyFont="1" applyFill="1" applyBorder="1" applyAlignment="1">
      <alignment/>
    </xf>
    <xf numFmtId="0" fontId="2" fillId="58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7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0" fillId="58" borderId="0" xfId="0" applyNumberFormat="1" applyFill="1" applyAlignment="1">
      <alignment/>
    </xf>
    <xf numFmtId="167" fontId="0" fillId="58" borderId="0" xfId="0" applyNumberFormat="1" applyFill="1" applyAlignment="1">
      <alignment/>
    </xf>
    <xf numFmtId="0" fontId="0" fillId="58" borderId="0" xfId="0" applyFill="1" applyAlignment="1">
      <alignment horizontal="right"/>
    </xf>
    <xf numFmtId="1" fontId="0" fillId="58" borderId="0" xfId="0" applyNumberFormat="1" applyFill="1" applyAlignment="1">
      <alignment horizontal="left"/>
    </xf>
    <xf numFmtId="164" fontId="2" fillId="60" borderId="0" xfId="0" applyNumberFormat="1" applyFont="1" applyFill="1" applyBorder="1" applyAlignment="1" applyProtection="1">
      <alignment horizontal="center" vertical="center"/>
      <protection locked="0"/>
    </xf>
    <xf numFmtId="1" fontId="8" fillId="60" borderId="0" xfId="0" applyNumberFormat="1" applyFont="1" applyFill="1" applyAlignment="1">
      <alignment/>
    </xf>
    <xf numFmtId="1" fontId="8" fillId="58" borderId="0" xfId="0" applyNumberFormat="1" applyFont="1" applyFill="1" applyAlignment="1">
      <alignment/>
    </xf>
    <xf numFmtId="0" fontId="0" fillId="59" borderId="0" xfId="0" applyFill="1" applyAlignment="1">
      <alignment/>
    </xf>
    <xf numFmtId="4" fontId="9" fillId="60" borderId="0" xfId="105" applyNumberFormat="1" applyFont="1" applyFill="1" applyBorder="1" applyAlignment="1">
      <alignment wrapText="1"/>
    </xf>
    <xf numFmtId="0" fontId="8" fillId="60" borderId="0" xfId="0" applyFont="1" applyFill="1" applyBorder="1" applyAlignment="1">
      <alignment horizontal="center"/>
    </xf>
    <xf numFmtId="167" fontId="0" fillId="60" borderId="0" xfId="0" applyNumberFormat="1" applyFill="1" applyAlignment="1">
      <alignment/>
    </xf>
    <xf numFmtId="43" fontId="2" fillId="30" borderId="14" xfId="105" applyFont="1" applyFill="1" applyBorder="1" applyAlignment="1" applyProtection="1">
      <alignment vertical="center"/>
      <protection locked="0"/>
    </xf>
    <xf numFmtId="43" fontId="2" fillId="60" borderId="0" xfId="105" applyFont="1" applyFill="1" applyBorder="1" applyAlignment="1" applyProtection="1">
      <alignment horizontal="center" vertical="center"/>
      <protection locked="0"/>
    </xf>
    <xf numFmtId="1" fontId="72" fillId="60" borderId="0" xfId="0" applyNumberFormat="1" applyFont="1" applyFill="1" applyAlignment="1">
      <alignment/>
    </xf>
    <xf numFmtId="0" fontId="0" fillId="59" borderId="0" xfId="0" applyFill="1" applyAlignment="1">
      <alignment horizontal="center"/>
    </xf>
    <xf numFmtId="0" fontId="2" fillId="59" borderId="0" xfId="0" applyFont="1" applyFill="1" applyAlignment="1">
      <alignment horizontal="center"/>
    </xf>
    <xf numFmtId="164" fontId="2" fillId="58" borderId="0" xfId="0" applyNumberFormat="1" applyFont="1" applyFill="1" applyBorder="1" applyAlignment="1" applyProtection="1">
      <alignment horizontal="center" vertical="center"/>
      <protection locked="0"/>
    </xf>
    <xf numFmtId="1" fontId="7" fillId="58" borderId="0" xfId="0" applyNumberFormat="1" applyFont="1" applyFill="1" applyAlignment="1">
      <alignment/>
    </xf>
    <xf numFmtId="43" fontId="2" fillId="18" borderId="14" xfId="105" applyFont="1" applyFill="1" applyBorder="1" applyAlignment="1" applyProtection="1">
      <alignment vertical="center"/>
      <protection locked="0"/>
    </xf>
    <xf numFmtId="0" fontId="0" fillId="60" borderId="0" xfId="0" applyFill="1" applyBorder="1" applyAlignment="1">
      <alignment horizontal="center"/>
    </xf>
    <xf numFmtId="0" fontId="2" fillId="60" borderId="0" xfId="0" applyFont="1" applyFill="1" applyBorder="1" applyAlignment="1">
      <alignment horizontal="center"/>
    </xf>
    <xf numFmtId="0" fontId="2" fillId="57" borderId="15" xfId="0" applyFont="1" applyFill="1" applyBorder="1" applyAlignment="1">
      <alignment horizontal="center" vertical="center" wrapText="1"/>
    </xf>
    <xf numFmtId="0" fontId="2" fillId="57" borderId="16" xfId="0" applyFont="1" applyFill="1" applyBorder="1" applyAlignment="1">
      <alignment horizontal="center" vertical="center"/>
    </xf>
    <xf numFmtId="167" fontId="2" fillId="57" borderId="0" xfId="0" applyNumberFormat="1" applyFont="1" applyFill="1" applyBorder="1" applyAlignment="1" applyProtection="1">
      <alignment horizontal="center" vertical="center"/>
      <protection locked="0"/>
    </xf>
    <xf numFmtId="0" fontId="2" fillId="57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57" borderId="17" xfId="0" applyFont="1" applyFill="1" applyBorder="1" applyAlignment="1">
      <alignment horizontal="center" vertical="center"/>
    </xf>
    <xf numFmtId="0" fontId="2" fillId="57" borderId="18" xfId="0" applyFont="1" applyFill="1" applyBorder="1" applyAlignment="1">
      <alignment vertical="center"/>
    </xf>
    <xf numFmtId="0" fontId="0" fillId="57" borderId="19" xfId="0" applyFont="1" applyFill="1" applyBorder="1" applyAlignment="1">
      <alignment horizontal="center"/>
    </xf>
    <xf numFmtId="0" fontId="2" fillId="57" borderId="19" xfId="0" applyFont="1" applyFill="1" applyBorder="1" applyAlignment="1">
      <alignment horizontal="center"/>
    </xf>
    <xf numFmtId="0" fontId="0" fillId="57" borderId="19" xfId="0" applyFill="1" applyBorder="1" applyAlignment="1">
      <alignment horizontal="center"/>
    </xf>
    <xf numFmtId="167" fontId="0" fillId="57" borderId="20" xfId="0" applyNumberFormat="1" applyFill="1" applyBorder="1" applyAlignment="1">
      <alignment horizontal="center" wrapText="1" shrinkToFit="1"/>
    </xf>
    <xf numFmtId="167" fontId="0" fillId="57" borderId="20" xfId="0" applyNumberFormat="1" applyFill="1" applyBorder="1" applyAlignment="1">
      <alignment horizontal="center"/>
    </xf>
    <xf numFmtId="167" fontId="0" fillId="57" borderId="14" xfId="0" applyNumberFormat="1" applyFill="1" applyBorder="1" applyAlignment="1">
      <alignment horizontal="center" wrapText="1"/>
    </xf>
    <xf numFmtId="0" fontId="0" fillId="57" borderId="14" xfId="0" applyFont="1" applyFill="1" applyBorder="1" applyAlignment="1">
      <alignment horizontal="center"/>
    </xf>
    <xf numFmtId="167" fontId="0" fillId="61" borderId="14" xfId="0" applyNumberFormat="1" applyFill="1" applyBorder="1" applyAlignment="1">
      <alignment wrapText="1"/>
    </xf>
    <xf numFmtId="167" fontId="0" fillId="0" borderId="14" xfId="0" applyNumberFormat="1" applyFill="1" applyBorder="1" applyAlignment="1">
      <alignment horizontal="center" wrapText="1"/>
    </xf>
    <xf numFmtId="167" fontId="0" fillId="57" borderId="21" xfId="0" applyNumberFormat="1" applyFill="1" applyBorder="1" applyAlignment="1">
      <alignment horizontal="center" wrapText="1" shrinkToFit="1"/>
    </xf>
    <xf numFmtId="167" fontId="0" fillId="57" borderId="21" xfId="0" applyNumberFormat="1" applyFill="1" applyBorder="1" applyAlignment="1">
      <alignment horizontal="center"/>
    </xf>
    <xf numFmtId="167" fontId="0" fillId="0" borderId="21" xfId="0" applyNumberFormat="1" applyFill="1" applyBorder="1" applyAlignment="1">
      <alignment horizontal="center" wrapText="1" shrinkToFit="1"/>
    </xf>
    <xf numFmtId="167" fontId="0" fillId="0" borderId="21" xfId="0" applyNumberFormat="1" applyFill="1" applyBorder="1" applyAlignment="1">
      <alignment horizontal="center"/>
    </xf>
    <xf numFmtId="167" fontId="0" fillId="57" borderId="20" xfId="0" applyNumberFormat="1" applyFill="1" applyBorder="1" applyAlignment="1">
      <alignment horizontal="center" wrapText="1"/>
    </xf>
    <xf numFmtId="0" fontId="0" fillId="57" borderId="0" xfId="0" applyFont="1" applyFill="1" applyBorder="1" applyAlignment="1">
      <alignment horizontal="center"/>
    </xf>
    <xf numFmtId="167" fontId="0" fillId="0" borderId="22" xfId="0" applyNumberFormat="1" applyFill="1" applyBorder="1" applyAlignment="1">
      <alignment horizontal="center" wrapText="1" shrinkToFit="1"/>
    </xf>
    <xf numFmtId="167" fontId="0" fillId="57" borderId="0" xfId="0" applyNumberFormat="1" applyFont="1" applyFill="1" applyBorder="1" applyAlignment="1">
      <alignment horizontal="center"/>
    </xf>
    <xf numFmtId="0" fontId="0" fillId="62" borderId="23" xfId="0" applyFont="1" applyFill="1" applyBorder="1" applyAlignment="1">
      <alignment horizontal="center"/>
    </xf>
    <xf numFmtId="0" fontId="0" fillId="62" borderId="24" xfId="0" applyFont="1" applyFill="1" applyBorder="1" applyAlignment="1">
      <alignment horizontal="center"/>
    </xf>
    <xf numFmtId="0" fontId="2" fillId="57" borderId="25" xfId="0" applyFont="1" applyFill="1" applyBorder="1" applyAlignment="1">
      <alignment vertical="center"/>
    </xf>
    <xf numFmtId="0" fontId="0" fillId="57" borderId="19" xfId="0" applyFont="1" applyFill="1" applyBorder="1" applyAlignment="1">
      <alignment horizontal="center" vertical="center"/>
    </xf>
    <xf numFmtId="1" fontId="0" fillId="57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63" borderId="19" xfId="0" applyFill="1" applyBorder="1" applyAlignment="1" applyProtection="1">
      <alignment horizontal="left" vertical="center" wrapText="1"/>
      <protection locked="0"/>
    </xf>
    <xf numFmtId="167" fontId="0" fillId="64" borderId="26" xfId="0" applyNumberFormat="1" applyFont="1" applyFill="1" applyBorder="1" applyAlignment="1">
      <alignment horizontal="right" vertical="center"/>
    </xf>
    <xf numFmtId="166" fontId="12" fillId="0" borderId="26" xfId="0" applyNumberFormat="1" applyFont="1" applyBorder="1" applyAlignment="1">
      <alignment vertical="center"/>
    </xf>
    <xf numFmtId="166" fontId="0" fillId="0" borderId="26" xfId="0" applyNumberFormat="1" applyFont="1" applyFill="1" applyBorder="1" applyAlignment="1">
      <alignment vertical="center"/>
    </xf>
    <xf numFmtId="1" fontId="12" fillId="64" borderId="26" xfId="0" applyNumberFormat="1" applyFont="1" applyFill="1" applyBorder="1" applyAlignment="1">
      <alignment horizontal="left" vertical="center"/>
    </xf>
    <xf numFmtId="166" fontId="12" fillId="65" borderId="27" xfId="0" applyNumberFormat="1" applyFont="1" applyFill="1" applyBorder="1" applyAlignment="1">
      <alignment vertical="center"/>
    </xf>
    <xf numFmtId="166" fontId="4" fillId="65" borderId="27" xfId="0" applyNumberFormat="1" applyFont="1" applyFill="1" applyBorder="1" applyAlignment="1">
      <alignment vertical="center"/>
    </xf>
    <xf numFmtId="167" fontId="0" fillId="66" borderId="26" xfId="0" applyNumberFormat="1" applyFont="1" applyFill="1" applyBorder="1" applyAlignment="1">
      <alignment horizontal="right" vertical="center"/>
    </xf>
    <xf numFmtId="1" fontId="12" fillId="66" borderId="27" xfId="0" applyNumberFormat="1" applyFont="1" applyFill="1" applyBorder="1" applyAlignment="1">
      <alignment horizontal="left" vertical="center"/>
    </xf>
    <xf numFmtId="164" fontId="73" fillId="0" borderId="26" xfId="0" applyNumberFormat="1" applyFont="1" applyFill="1" applyBorder="1" applyAlignment="1">
      <alignment vertical="center"/>
    </xf>
    <xf numFmtId="164" fontId="4" fillId="0" borderId="26" xfId="0" applyNumberFormat="1" applyFont="1" applyBorder="1" applyAlignment="1">
      <alignment vertical="center"/>
    </xf>
    <xf numFmtId="167" fontId="12" fillId="57" borderId="26" xfId="0" applyNumberFormat="1" applyFont="1" applyFill="1" applyBorder="1" applyAlignment="1">
      <alignment horizontal="center" vertical="center"/>
    </xf>
    <xf numFmtId="168" fontId="74" fillId="57" borderId="26" xfId="105" applyNumberFormat="1" applyFont="1" applyFill="1" applyBorder="1" applyAlignment="1">
      <alignment horizontal="center" vertical="center"/>
    </xf>
    <xf numFmtId="1" fontId="4" fillId="67" borderId="27" xfId="0" applyNumberFormat="1" applyFont="1" applyFill="1" applyBorder="1" applyAlignment="1">
      <alignment vertical="center"/>
    </xf>
    <xf numFmtId="167" fontId="4" fillId="68" borderId="26" xfId="0" applyNumberFormat="1" applyFont="1" applyFill="1" applyBorder="1" applyAlignment="1">
      <alignment horizontal="right" vertical="center"/>
    </xf>
    <xf numFmtId="1" fontId="4" fillId="68" borderId="26" xfId="0" applyNumberFormat="1" applyFont="1" applyFill="1" applyBorder="1" applyAlignment="1">
      <alignment horizontal="left" vertical="center"/>
    </xf>
    <xf numFmtId="164" fontId="4" fillId="0" borderId="27" xfId="0" applyNumberFormat="1" applyFont="1" applyFill="1" applyBorder="1" applyAlignment="1">
      <alignment vertical="center"/>
    </xf>
    <xf numFmtId="169" fontId="0" fillId="67" borderId="26" xfId="0" applyNumberFormat="1" applyFill="1" applyBorder="1" applyAlignment="1">
      <alignment vertical="center"/>
    </xf>
    <xf numFmtId="167" fontId="0" fillId="68" borderId="27" xfId="0" applyNumberFormat="1" applyFill="1" applyBorder="1" applyAlignment="1">
      <alignment horizontal="right" vertical="center"/>
    </xf>
    <xf numFmtId="1" fontId="0" fillId="68" borderId="27" xfId="0" applyNumberFormat="1" applyFont="1" applyFill="1" applyBorder="1" applyAlignment="1">
      <alignment horizontal="left" vertical="center"/>
    </xf>
    <xf numFmtId="167" fontId="12" fillId="65" borderId="27" xfId="0" applyNumberFormat="1" applyFont="1" applyFill="1" applyBorder="1" applyAlignment="1">
      <alignment vertical="center"/>
    </xf>
    <xf numFmtId="166" fontId="0" fillId="65" borderId="27" xfId="0" applyNumberFormat="1" applyFont="1" applyFill="1" applyBorder="1" applyAlignment="1">
      <alignment vertical="center"/>
    </xf>
    <xf numFmtId="166" fontId="12" fillId="0" borderId="27" xfId="0" applyNumberFormat="1" applyFont="1" applyBorder="1" applyAlignment="1">
      <alignment vertical="center"/>
    </xf>
    <xf numFmtId="166" fontId="73" fillId="0" borderId="26" xfId="0" applyNumberFormat="1" applyFont="1" applyBorder="1" applyAlignment="1">
      <alignment vertical="center"/>
    </xf>
    <xf numFmtId="1" fontId="12" fillId="64" borderId="27" xfId="0" applyNumberFormat="1" applyFont="1" applyFill="1" applyBorder="1" applyAlignment="1">
      <alignment horizontal="left" vertical="center"/>
    </xf>
    <xf numFmtId="166" fontId="4" fillId="0" borderId="27" xfId="0" applyNumberFormat="1" applyFont="1" applyBorder="1" applyAlignment="1">
      <alignment vertical="center"/>
    </xf>
    <xf numFmtId="167" fontId="0" fillId="57" borderId="26" xfId="0" applyNumberFormat="1" applyFont="1" applyFill="1" applyBorder="1" applyAlignment="1">
      <alignment horizontal="center" vertical="center"/>
    </xf>
    <xf numFmtId="166" fontId="12" fillId="0" borderId="27" xfId="0" applyNumberFormat="1" applyFont="1" applyFill="1" applyBorder="1" applyAlignment="1">
      <alignment vertical="center"/>
    </xf>
    <xf numFmtId="166" fontId="4" fillId="0" borderId="27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horizontal="left" vertical="center"/>
    </xf>
    <xf numFmtId="1" fontId="4" fillId="68" borderId="27" xfId="0" applyNumberFormat="1" applyFont="1" applyFill="1" applyBorder="1" applyAlignment="1">
      <alignment horizontal="left" vertical="center"/>
    </xf>
    <xf numFmtId="167" fontId="4" fillId="57" borderId="26" xfId="0" applyNumberFormat="1" applyFont="1" applyFill="1" applyBorder="1" applyAlignment="1">
      <alignment horizontal="center" vertical="center"/>
    </xf>
    <xf numFmtId="167" fontId="0" fillId="68" borderId="26" xfId="0" applyNumberFormat="1" applyFont="1" applyFill="1" applyBorder="1" applyAlignment="1">
      <alignment horizontal="right" vertical="center"/>
    </xf>
    <xf numFmtId="167" fontId="12" fillId="0" borderId="27" xfId="0" applyNumberFormat="1" applyFont="1" applyFill="1" applyBorder="1" applyAlignment="1">
      <alignment vertical="center"/>
    </xf>
    <xf numFmtId="166" fontId="0" fillId="0" borderId="27" xfId="0" applyNumberFormat="1" applyFont="1" applyFill="1" applyBorder="1" applyAlignment="1">
      <alignment vertical="center"/>
    </xf>
    <xf numFmtId="166" fontId="0" fillId="0" borderId="26" xfId="0" applyNumberFormat="1" applyFont="1" applyBorder="1" applyAlignment="1">
      <alignment vertical="center"/>
    </xf>
    <xf numFmtId="0" fontId="0" fillId="58" borderId="0" xfId="0" applyFont="1" applyFill="1" applyBorder="1" applyAlignment="1">
      <alignment horizontal="center" vertical="center"/>
    </xf>
    <xf numFmtId="1" fontId="4" fillId="69" borderId="28" xfId="0" applyNumberFormat="1" applyFont="1" applyFill="1" applyBorder="1" applyAlignment="1">
      <alignment vertical="center"/>
    </xf>
    <xf numFmtId="1" fontId="4" fillId="69" borderId="29" xfId="0" applyNumberFormat="1" applyFont="1" applyFill="1" applyBorder="1" applyAlignment="1">
      <alignment vertical="center"/>
    </xf>
    <xf numFmtId="1" fontId="15" fillId="0" borderId="30" xfId="0" applyNumberFormat="1" applyFont="1" applyBorder="1" applyAlignment="1">
      <alignment vertical="center"/>
    </xf>
    <xf numFmtId="166" fontId="0" fillId="65" borderId="26" xfId="0" applyNumberFormat="1" applyFont="1" applyFill="1" applyBorder="1" applyAlignment="1">
      <alignment vertical="center"/>
    </xf>
    <xf numFmtId="164" fontId="4" fillId="0" borderId="26" xfId="0" applyNumberFormat="1" applyFont="1" applyFill="1" applyBorder="1" applyAlignment="1">
      <alignment vertical="center"/>
    </xf>
    <xf numFmtId="1" fontId="4" fillId="67" borderId="26" xfId="0" applyNumberFormat="1" applyFont="1" applyFill="1" applyBorder="1" applyAlignment="1">
      <alignment vertical="center"/>
    </xf>
    <xf numFmtId="1" fontId="4" fillId="70" borderId="26" xfId="0" applyNumberFormat="1" applyFont="1" applyFill="1" applyBorder="1" applyAlignment="1">
      <alignment horizontal="left" vertical="center"/>
    </xf>
    <xf numFmtId="167" fontId="0" fillId="68" borderId="26" xfId="0" applyNumberFormat="1" applyFill="1" applyBorder="1" applyAlignment="1">
      <alignment horizontal="right" vertical="center"/>
    </xf>
    <xf numFmtId="167" fontId="12" fillId="71" borderId="26" xfId="0" applyNumberFormat="1" applyFont="1" applyFill="1" applyBorder="1" applyAlignment="1">
      <alignment horizontal="center" vertical="center"/>
    </xf>
    <xf numFmtId="167" fontId="4" fillId="0" borderId="27" xfId="0" applyNumberFormat="1" applyFont="1" applyFill="1" applyBorder="1" applyAlignment="1">
      <alignment vertical="center"/>
    </xf>
    <xf numFmtId="166" fontId="0" fillId="0" borderId="27" xfId="0" applyNumberFormat="1" applyFont="1" applyBorder="1" applyAlignment="1">
      <alignment vertical="center"/>
    </xf>
    <xf numFmtId="164" fontId="4" fillId="72" borderId="26" xfId="0" applyNumberFormat="1" applyFont="1" applyFill="1" applyBorder="1" applyAlignment="1">
      <alignment vertical="center"/>
    </xf>
    <xf numFmtId="1" fontId="4" fillId="73" borderId="27" xfId="0" applyNumberFormat="1" applyFont="1" applyFill="1" applyBorder="1" applyAlignment="1">
      <alignment horizontal="left" vertical="center"/>
    </xf>
    <xf numFmtId="1" fontId="12" fillId="66" borderId="26" xfId="0" applyNumberFormat="1" applyFont="1" applyFill="1" applyBorder="1" applyAlignment="1">
      <alignment horizontal="left" vertical="center"/>
    </xf>
    <xf numFmtId="164" fontId="4" fillId="65" borderId="26" xfId="0" applyNumberFormat="1" applyFont="1" applyFill="1" applyBorder="1" applyAlignment="1">
      <alignment vertical="center"/>
    </xf>
    <xf numFmtId="167" fontId="12" fillId="74" borderId="26" xfId="0" applyNumberFormat="1" applyFont="1" applyFill="1" applyBorder="1" applyAlignment="1">
      <alignment horizontal="center" vertical="center"/>
    </xf>
    <xf numFmtId="168" fontId="74" fillId="74" borderId="26" xfId="105" applyNumberFormat="1" applyFont="1" applyFill="1" applyBorder="1" applyAlignment="1">
      <alignment horizontal="center" vertical="center"/>
    </xf>
    <xf numFmtId="1" fontId="4" fillId="70" borderId="26" xfId="0" applyNumberFormat="1" applyFont="1" applyFill="1" applyBorder="1" applyAlignment="1">
      <alignment vertical="center"/>
    </xf>
    <xf numFmtId="167" fontId="4" fillId="70" borderId="26" xfId="0" applyNumberFormat="1" applyFont="1" applyFill="1" applyBorder="1" applyAlignment="1">
      <alignment horizontal="right" vertical="center"/>
    </xf>
    <xf numFmtId="169" fontId="0" fillId="70" borderId="26" xfId="0" applyNumberFormat="1" applyFill="1" applyBorder="1" applyAlignment="1">
      <alignment vertical="center"/>
    </xf>
    <xf numFmtId="167" fontId="0" fillId="70" borderId="26" xfId="0" applyNumberFormat="1" applyFill="1" applyBorder="1" applyAlignment="1">
      <alignment horizontal="right" vertical="center"/>
    </xf>
    <xf numFmtId="1" fontId="0" fillId="70" borderId="27" xfId="0" applyNumberFormat="1" applyFont="1" applyFill="1" applyBorder="1" applyAlignment="1">
      <alignment horizontal="left" vertical="center"/>
    </xf>
    <xf numFmtId="167" fontId="0" fillId="74" borderId="26" xfId="0" applyNumberFormat="1" applyFont="1" applyFill="1" applyBorder="1" applyAlignment="1">
      <alignment horizontal="center" vertical="center"/>
    </xf>
    <xf numFmtId="167" fontId="4" fillId="74" borderId="26" xfId="0" applyNumberFormat="1" applyFont="1" applyFill="1" applyBorder="1" applyAlignment="1">
      <alignment horizontal="center" vertical="center"/>
    </xf>
    <xf numFmtId="167" fontId="0" fillId="70" borderId="26" xfId="0" applyNumberFormat="1" applyFont="1" applyFill="1" applyBorder="1" applyAlignment="1">
      <alignment horizontal="right" vertical="center"/>
    </xf>
    <xf numFmtId="0" fontId="0" fillId="65" borderId="0" xfId="0" applyFont="1" applyFill="1" applyBorder="1" applyAlignment="1">
      <alignment horizontal="center" vertical="center"/>
    </xf>
    <xf numFmtId="1" fontId="4" fillId="75" borderId="28" xfId="0" applyNumberFormat="1" applyFont="1" applyFill="1" applyBorder="1" applyAlignment="1">
      <alignment vertical="center"/>
    </xf>
    <xf numFmtId="1" fontId="4" fillId="75" borderId="29" xfId="0" applyNumberFormat="1" applyFont="1" applyFill="1" applyBorder="1" applyAlignment="1">
      <alignment vertical="center"/>
    </xf>
    <xf numFmtId="1" fontId="15" fillId="65" borderId="3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left" vertical="center" wrapText="1"/>
      <protection locked="0"/>
    </xf>
    <xf numFmtId="167" fontId="0" fillId="0" borderId="26" xfId="0" applyNumberFormat="1" applyFont="1" applyFill="1" applyBorder="1" applyAlignment="1">
      <alignment horizontal="right" vertical="center"/>
    </xf>
    <xf numFmtId="166" fontId="12" fillId="0" borderId="26" xfId="0" applyNumberFormat="1" applyFont="1" applyFill="1" applyBorder="1" applyAlignment="1">
      <alignment vertical="center"/>
    </xf>
    <xf numFmtId="1" fontId="12" fillId="0" borderId="26" xfId="0" applyNumberFormat="1" applyFont="1" applyFill="1" applyBorder="1" applyAlignment="1">
      <alignment horizontal="left" vertical="center"/>
    </xf>
    <xf numFmtId="1" fontId="12" fillId="0" borderId="27" xfId="0" applyNumberFormat="1" applyFont="1" applyFill="1" applyBorder="1" applyAlignment="1">
      <alignment horizontal="left" vertical="center"/>
    </xf>
    <xf numFmtId="167" fontId="12" fillId="0" borderId="26" xfId="0" applyNumberFormat="1" applyFont="1" applyFill="1" applyBorder="1" applyAlignment="1">
      <alignment horizontal="center" vertical="center"/>
    </xf>
    <xf numFmtId="168" fontId="74" fillId="0" borderId="26" xfId="105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vertical="center"/>
    </xf>
    <xf numFmtId="167" fontId="4" fillId="0" borderId="26" xfId="0" applyNumberFormat="1" applyFont="1" applyFill="1" applyBorder="1" applyAlignment="1">
      <alignment horizontal="right" vertical="center"/>
    </xf>
    <xf numFmtId="169" fontId="0" fillId="0" borderId="26" xfId="0" applyNumberFormat="1" applyFill="1" applyBorder="1" applyAlignment="1">
      <alignment vertical="center"/>
    </xf>
    <xf numFmtId="167" fontId="0" fillId="0" borderId="26" xfId="0" applyNumberFormat="1" applyFill="1" applyBorder="1" applyAlignment="1">
      <alignment horizontal="right" vertical="center"/>
    </xf>
    <xf numFmtId="1" fontId="0" fillId="0" borderId="27" xfId="0" applyNumberFormat="1" applyFont="1" applyFill="1" applyBorder="1" applyAlignment="1">
      <alignment horizontal="left" vertical="center"/>
    </xf>
    <xf numFmtId="167" fontId="0" fillId="0" borderId="26" xfId="0" applyNumberFormat="1" applyFont="1" applyFill="1" applyBorder="1" applyAlignment="1">
      <alignment horizontal="center" vertical="center"/>
    </xf>
    <xf numFmtId="167" fontId="4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15" fillId="0" borderId="3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0" fontId="4" fillId="57" borderId="0" xfId="0" applyFont="1" applyFill="1" applyAlignment="1">
      <alignment/>
    </xf>
    <xf numFmtId="1" fontId="0" fillId="58" borderId="0" xfId="0" applyNumberFormat="1" applyFont="1" applyFill="1" applyAlignment="1">
      <alignment horizontal="right"/>
    </xf>
    <xf numFmtId="0" fontId="2" fillId="60" borderId="0" xfId="0" applyFont="1" applyFill="1" applyAlignment="1">
      <alignment/>
    </xf>
    <xf numFmtId="0" fontId="2" fillId="60" borderId="0" xfId="0" applyFont="1" applyFill="1" applyBorder="1" applyAlignment="1">
      <alignment/>
    </xf>
    <xf numFmtId="0" fontId="2" fillId="60" borderId="0" xfId="0" applyFont="1" applyFill="1" applyBorder="1" applyAlignment="1">
      <alignment/>
    </xf>
    <xf numFmtId="0" fontId="20" fillId="57" borderId="0" xfId="0" applyFont="1" applyFill="1" applyBorder="1" applyAlignment="1">
      <alignment/>
    </xf>
    <xf numFmtId="2" fontId="0" fillId="60" borderId="0" xfId="0" applyNumberFormat="1" applyFill="1" applyAlignment="1">
      <alignment/>
    </xf>
    <xf numFmtId="0" fontId="0" fillId="60" borderId="0" xfId="0" applyFill="1" applyAlignment="1">
      <alignment horizontal="right"/>
    </xf>
    <xf numFmtId="1" fontId="0" fillId="60" borderId="0" xfId="0" applyNumberFormat="1" applyFill="1" applyAlignment="1">
      <alignment horizontal="left"/>
    </xf>
    <xf numFmtId="0" fontId="0" fillId="58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73" fillId="0" borderId="26" xfId="0" applyNumberFormat="1" applyFont="1" applyFill="1" applyBorder="1" applyAlignment="1">
      <alignment vertical="center"/>
    </xf>
    <xf numFmtId="1" fontId="4" fillId="73" borderId="26" xfId="0" applyNumberFormat="1" applyFont="1" applyFill="1" applyBorder="1" applyAlignment="1">
      <alignment horizontal="left" vertical="center"/>
    </xf>
    <xf numFmtId="166" fontId="12" fillId="65" borderId="26" xfId="0" applyNumberFormat="1" applyFont="1" applyFill="1" applyBorder="1" applyAlignment="1">
      <alignment vertical="center"/>
    </xf>
    <xf numFmtId="0" fontId="0" fillId="65" borderId="0" xfId="0" applyFill="1" applyAlignment="1">
      <alignment/>
    </xf>
    <xf numFmtId="1" fontId="15" fillId="65" borderId="30" xfId="0" applyNumberFormat="1" applyFont="1" applyFill="1" applyBorder="1" applyAlignment="1">
      <alignment horizontal="right" vertical="center"/>
    </xf>
    <xf numFmtId="1" fontId="0" fillId="60" borderId="0" xfId="0" applyNumberFormat="1" applyFill="1" applyAlignment="1">
      <alignment/>
    </xf>
    <xf numFmtId="0" fontId="7" fillId="0" borderId="31" xfId="89" applyFont="1" applyBorder="1">
      <alignment/>
      <protection/>
    </xf>
    <xf numFmtId="0" fontId="7" fillId="0" borderId="32" xfId="89" applyFont="1" applyBorder="1">
      <alignment/>
      <protection/>
    </xf>
    <xf numFmtId="0" fontId="2" fillId="0" borderId="33" xfId="89" applyFont="1" applyBorder="1">
      <alignment/>
      <protection/>
    </xf>
    <xf numFmtId="0" fontId="2" fillId="0" borderId="0" xfId="89" applyFont="1" applyBorder="1">
      <alignment/>
      <protection/>
    </xf>
    <xf numFmtId="0" fontId="4" fillId="0" borderId="0" xfId="89">
      <alignment/>
      <protection/>
    </xf>
    <xf numFmtId="0" fontId="21" fillId="0" borderId="0" xfId="89" applyFont="1">
      <alignment/>
      <protection/>
    </xf>
    <xf numFmtId="0" fontId="7" fillId="0" borderId="34" xfId="89" applyFont="1" applyBorder="1">
      <alignment/>
      <protection/>
    </xf>
    <xf numFmtId="0" fontId="7" fillId="0" borderId="35" xfId="89" applyFont="1" applyBorder="1">
      <alignment/>
      <protection/>
    </xf>
    <xf numFmtId="0" fontId="2" fillId="76" borderId="36" xfId="89" applyFont="1" applyFill="1" applyBorder="1">
      <alignment/>
      <protection/>
    </xf>
    <xf numFmtId="0" fontId="2" fillId="0" borderId="0" xfId="89" applyFont="1" applyFill="1" applyBorder="1">
      <alignment/>
      <protection/>
    </xf>
    <xf numFmtId="0" fontId="2" fillId="0" borderId="0" xfId="89" applyFont="1">
      <alignment/>
      <protection/>
    </xf>
    <xf numFmtId="0" fontId="4" fillId="77" borderId="14" xfId="89" applyFont="1" applyFill="1" applyBorder="1" applyAlignment="1">
      <alignment horizontal="center" vertical="center" textRotation="90" wrapText="1"/>
      <protection/>
    </xf>
    <xf numFmtId="0" fontId="4" fillId="63" borderId="14" xfId="89" applyFont="1" applyFill="1" applyBorder="1" applyAlignment="1">
      <alignment horizontal="center" vertical="center" textRotation="90" wrapText="1"/>
      <protection/>
    </xf>
    <xf numFmtId="0" fontId="2" fillId="0" borderId="37" xfId="89" applyFont="1" applyBorder="1" applyAlignment="1">
      <alignment wrapText="1"/>
      <protection/>
    </xf>
    <xf numFmtId="0" fontId="2" fillId="0" borderId="38" xfId="89" applyFont="1" applyBorder="1" applyAlignment="1">
      <alignment wrapText="1"/>
      <protection/>
    </xf>
    <xf numFmtId="0" fontId="21" fillId="0" borderId="0" xfId="89" applyFont="1" applyAlignment="1">
      <alignment wrapText="1"/>
      <protection/>
    </xf>
    <xf numFmtId="0" fontId="2" fillId="0" borderId="14" xfId="89" applyFont="1" applyFill="1" applyBorder="1" applyAlignment="1">
      <alignment horizontal="center" vertical="center"/>
      <protection/>
    </xf>
    <xf numFmtId="3" fontId="4" fillId="0" borderId="39" xfId="89" applyNumberFormat="1" applyBorder="1">
      <alignment/>
      <protection/>
    </xf>
    <xf numFmtId="3" fontId="21" fillId="0" borderId="0" xfId="89" applyNumberFormat="1" applyFont="1">
      <alignment/>
      <protection/>
    </xf>
    <xf numFmtId="1" fontId="2" fillId="0" borderId="19" xfId="89" applyNumberFormat="1" applyFont="1" applyFill="1" applyBorder="1" applyAlignment="1" applyProtection="1">
      <alignment horizontal="center" vertical="center" wrapText="1"/>
      <protection locked="0"/>
    </xf>
    <xf numFmtId="3" fontId="4" fillId="0" borderId="40" xfId="89" applyNumberFormat="1" applyBorder="1">
      <alignment/>
      <protection/>
    </xf>
    <xf numFmtId="0" fontId="40" fillId="0" borderId="0" xfId="0" applyFont="1" applyAlignment="1">
      <alignment/>
    </xf>
    <xf numFmtId="0" fontId="2" fillId="0" borderId="0" xfId="0" applyFont="1" applyFill="1" applyAlignment="1">
      <alignment/>
    </xf>
    <xf numFmtId="14" fontId="3" fillId="0" borderId="0" xfId="0" applyNumberFormat="1" applyFont="1" applyFill="1" applyAlignment="1">
      <alignment horizontal="left"/>
    </xf>
    <xf numFmtId="165" fontId="5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8" fontId="0" fillId="0" borderId="0" xfId="105" applyNumberFormat="1" applyFont="1" applyAlignment="1">
      <alignment/>
    </xf>
    <xf numFmtId="14" fontId="41" fillId="0" borderId="0" xfId="0" applyNumberFormat="1" applyFont="1" applyFill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8" fontId="0" fillId="0" borderId="0" xfId="105" applyNumberFormat="1" applyFont="1" applyFill="1" applyAlignment="1">
      <alignment horizontal="left"/>
    </xf>
    <xf numFmtId="0" fontId="2" fillId="57" borderId="41" xfId="0" applyFont="1" applyFill="1" applyBorder="1" applyAlignment="1">
      <alignment horizontal="center" vertical="center" wrapText="1"/>
    </xf>
    <xf numFmtId="0" fontId="2" fillId="57" borderId="42" xfId="0" applyFont="1" applyFill="1" applyBorder="1" applyAlignment="1">
      <alignment horizontal="center" vertical="center"/>
    </xf>
    <xf numFmtId="0" fontId="2" fillId="57" borderId="43" xfId="0" applyFont="1" applyFill="1" applyBorder="1" applyAlignment="1">
      <alignment horizontal="center"/>
    </xf>
    <xf numFmtId="0" fontId="0" fillId="57" borderId="15" xfId="0" applyFill="1" applyBorder="1" applyAlignment="1">
      <alignment horizontal="center"/>
    </xf>
    <xf numFmtId="0" fontId="2" fillId="78" borderId="44" xfId="0" applyFont="1" applyFill="1" applyBorder="1" applyAlignment="1">
      <alignment horizontal="center"/>
    </xf>
    <xf numFmtId="0" fontId="2" fillId="78" borderId="45" xfId="0" applyFont="1" applyFill="1" applyBorder="1" applyAlignment="1">
      <alignment horizontal="center" wrapText="1"/>
    </xf>
    <xf numFmtId="0" fontId="2" fillId="78" borderId="46" xfId="0" applyFont="1" applyFill="1" applyBorder="1" applyAlignment="1">
      <alignment horizontal="center"/>
    </xf>
    <xf numFmtId="0" fontId="2" fillId="78" borderId="45" xfId="0" applyFont="1" applyFill="1" applyBorder="1" applyAlignment="1">
      <alignment horizontal="center"/>
    </xf>
    <xf numFmtId="168" fontId="2" fillId="79" borderId="47" xfId="105" applyNumberFormat="1" applyFont="1" applyFill="1" applyBorder="1" applyAlignment="1">
      <alignment/>
    </xf>
    <xf numFmtId="1" fontId="2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Fill="1" applyBorder="1" applyAlignment="1" applyProtection="1">
      <alignment horizontal="left" vertical="center" wrapText="1"/>
      <protection locked="0"/>
    </xf>
    <xf numFmtId="3" fontId="4" fillId="0" borderId="50" xfId="0" applyNumberFormat="1" applyFont="1" applyFill="1" applyBorder="1" applyAlignment="1">
      <alignment horizontal="right" vertical="center"/>
    </xf>
    <xf numFmtId="3" fontId="4" fillId="0" borderId="51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168" fontId="2" fillId="64" borderId="52" xfId="105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4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168" fontId="2" fillId="64" borderId="30" xfId="105" applyNumberFormat="1" applyFont="1" applyFill="1" applyBorder="1" applyAlignment="1">
      <alignment horizontal="right" vertical="center"/>
    </xf>
    <xf numFmtId="1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6" xfId="0" applyFill="1" applyBorder="1" applyAlignment="1" applyProtection="1">
      <alignment horizontal="left" vertical="center" wrapText="1"/>
      <protection locked="0"/>
    </xf>
    <xf numFmtId="3" fontId="4" fillId="0" borderId="57" xfId="0" applyNumberFormat="1" applyFont="1" applyBorder="1" applyAlignment="1">
      <alignment horizontal="right" vertical="center"/>
    </xf>
    <xf numFmtId="3" fontId="4" fillId="0" borderId="58" xfId="0" applyNumberFormat="1" applyFont="1" applyBorder="1" applyAlignment="1">
      <alignment horizontal="right" vertical="center"/>
    </xf>
    <xf numFmtId="168" fontId="2" fillId="64" borderId="59" xfId="105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/>
    </xf>
    <xf numFmtId="168" fontId="0" fillId="57" borderId="0" xfId="105" applyNumberFormat="1" applyFont="1" applyFill="1" applyAlignment="1">
      <alignment horizontal="left"/>
    </xf>
    <xf numFmtId="167" fontId="2" fillId="79" borderId="47" xfId="0" applyNumberFormat="1" applyFont="1" applyFill="1" applyBorder="1" applyAlignment="1">
      <alignment/>
    </xf>
    <xf numFmtId="3" fontId="4" fillId="0" borderId="50" xfId="0" applyNumberFormat="1" applyFont="1" applyBorder="1" applyAlignment="1">
      <alignment horizontal="right" vertical="center"/>
    </xf>
    <xf numFmtId="3" fontId="4" fillId="0" borderId="51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1" fontId="2" fillId="64" borderId="52" xfId="0" applyNumberFormat="1" applyFont="1" applyFill="1" applyBorder="1" applyAlignment="1">
      <alignment horizontal="right" vertical="center"/>
    </xf>
    <xf numFmtId="3" fontId="4" fillId="65" borderId="54" xfId="0" applyNumberFormat="1" applyFont="1" applyFill="1" applyBorder="1" applyAlignment="1">
      <alignment horizontal="right" vertical="center"/>
    </xf>
    <xf numFmtId="3" fontId="4" fillId="65" borderId="27" xfId="0" applyNumberFormat="1" applyFont="1" applyFill="1" applyBorder="1" applyAlignment="1">
      <alignment horizontal="right" vertical="center"/>
    </xf>
    <xf numFmtId="168" fontId="2" fillId="66" borderId="30" xfId="105" applyNumberFormat="1" applyFont="1" applyFill="1" applyBorder="1" applyAlignment="1">
      <alignment horizontal="right" vertical="center"/>
    </xf>
    <xf numFmtId="1" fontId="2" fillId="64" borderId="30" xfId="0" applyNumberFormat="1" applyFont="1" applyFill="1" applyBorder="1" applyAlignment="1">
      <alignment horizontal="right" vertical="center"/>
    </xf>
    <xf numFmtId="1" fontId="2" fillId="64" borderId="59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165" fontId="5" fillId="0" borderId="0" xfId="0" applyNumberFormat="1" applyFont="1" applyFill="1" applyBorder="1" applyAlignment="1">
      <alignment horizontal="left"/>
    </xf>
    <xf numFmtId="1" fontId="2" fillId="66" borderId="30" xfId="0" applyNumberFormat="1" applyFont="1" applyFill="1" applyBorder="1" applyAlignment="1">
      <alignment horizontal="right" vertical="center"/>
    </xf>
    <xf numFmtId="3" fontId="4" fillId="0" borderId="60" xfId="0" applyNumberFormat="1" applyFont="1" applyBorder="1" applyAlignment="1">
      <alignment horizontal="right" vertical="center"/>
    </xf>
    <xf numFmtId="0" fontId="0" fillId="78" borderId="44" xfId="0" applyFill="1" applyBorder="1" applyAlignment="1">
      <alignment horizontal="center"/>
    </xf>
    <xf numFmtId="0" fontId="0" fillId="78" borderId="45" xfId="0" applyFill="1" applyBorder="1" applyAlignment="1">
      <alignment horizontal="center" wrapText="1"/>
    </xf>
    <xf numFmtId="0" fontId="0" fillId="78" borderId="46" xfId="0" applyFill="1" applyBorder="1" applyAlignment="1">
      <alignment horizontal="center"/>
    </xf>
    <xf numFmtId="3" fontId="73" fillId="0" borderId="50" xfId="0" applyNumberFormat="1" applyFont="1" applyFill="1" applyBorder="1" applyAlignment="1">
      <alignment horizontal="right" vertical="center"/>
    </xf>
    <xf numFmtId="3" fontId="73" fillId="0" borderId="61" xfId="0" applyNumberFormat="1" applyFont="1" applyFill="1" applyBorder="1" applyAlignment="1">
      <alignment horizontal="right" vertical="center"/>
    </xf>
    <xf numFmtId="168" fontId="0" fillId="0" borderId="0" xfId="0" applyNumberFormat="1" applyAlignment="1">
      <alignment/>
    </xf>
    <xf numFmtId="167" fontId="0" fillId="79" borderId="21" xfId="0" applyNumberFormat="1" applyFont="1" applyFill="1" applyBorder="1" applyAlignment="1">
      <alignment horizontal="center"/>
    </xf>
    <xf numFmtId="167" fontId="2" fillId="78" borderId="62" xfId="0" applyNumberFormat="1" applyFont="1" applyFill="1" applyBorder="1" applyAlignment="1">
      <alignment horizontal="center" vertical="center" wrapText="1"/>
    </xf>
    <xf numFmtId="167" fontId="2" fillId="78" borderId="17" xfId="0" applyNumberFormat="1" applyFont="1" applyFill="1" applyBorder="1" applyAlignment="1">
      <alignment horizontal="center" vertical="center" wrapText="1"/>
    </xf>
    <xf numFmtId="167" fontId="2" fillId="78" borderId="40" xfId="0" applyNumberFormat="1" applyFont="1" applyFill="1" applyBorder="1" applyAlignment="1">
      <alignment horizontal="center" vertical="center" wrapText="1"/>
    </xf>
    <xf numFmtId="167" fontId="2" fillId="6" borderId="62" xfId="0" applyNumberFormat="1" applyFont="1" applyFill="1" applyBorder="1" applyAlignment="1">
      <alignment horizontal="center" vertical="center" wrapText="1"/>
    </xf>
    <xf numFmtId="167" fontId="2" fillId="6" borderId="17" xfId="0" applyNumberFormat="1" applyFont="1" applyFill="1" applyBorder="1" applyAlignment="1">
      <alignment horizontal="center" vertical="center" wrapText="1"/>
    </xf>
    <xf numFmtId="167" fontId="2" fillId="6" borderId="40" xfId="0" applyNumberFormat="1" applyFont="1" applyFill="1" applyBorder="1" applyAlignment="1">
      <alignment horizontal="center" vertical="center" wrapText="1"/>
    </xf>
    <xf numFmtId="164" fontId="2" fillId="18" borderId="62" xfId="0" applyNumberFormat="1" applyFont="1" applyFill="1" applyBorder="1" applyAlignment="1" applyProtection="1">
      <alignment horizontal="center" vertical="center"/>
      <protection locked="0"/>
    </xf>
    <xf numFmtId="164" fontId="2" fillId="18" borderId="40" xfId="0" applyNumberFormat="1" applyFont="1" applyFill="1" applyBorder="1" applyAlignment="1" applyProtection="1">
      <alignment horizontal="center" vertical="center"/>
      <protection locked="0"/>
    </xf>
    <xf numFmtId="0" fontId="0" fillId="57" borderId="14" xfId="0" applyFill="1" applyBorder="1" applyAlignment="1">
      <alignment horizontal="center" wrapText="1"/>
    </xf>
    <xf numFmtId="167" fontId="4" fillId="78" borderId="21" xfId="0" applyNumberFormat="1" applyFont="1" applyFill="1" applyBorder="1" applyAlignment="1">
      <alignment horizontal="center"/>
    </xf>
    <xf numFmtId="167" fontId="11" fillId="80" borderId="14" xfId="0" applyNumberFormat="1" applyFont="1" applyFill="1" applyBorder="1" applyAlignment="1">
      <alignment horizontal="center" vertical="center"/>
    </xf>
    <xf numFmtId="0" fontId="0" fillId="57" borderId="63" xfId="0" applyFill="1" applyBorder="1" applyAlignment="1">
      <alignment horizontal="center" wrapText="1"/>
    </xf>
    <xf numFmtId="0" fontId="0" fillId="57" borderId="64" xfId="0" applyFill="1" applyBorder="1" applyAlignment="1">
      <alignment horizontal="center" wrapText="1"/>
    </xf>
    <xf numFmtId="167" fontId="0" fillId="79" borderId="20" xfId="0" applyNumberFormat="1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67" fontId="11" fillId="79" borderId="65" xfId="0" applyNumberFormat="1" applyFont="1" applyFill="1" applyBorder="1" applyAlignment="1">
      <alignment horizontal="center" vertical="center" wrapText="1"/>
    </xf>
    <xf numFmtId="167" fontId="11" fillId="79" borderId="66" xfId="0" applyNumberFormat="1" applyFont="1" applyFill="1" applyBorder="1" applyAlignment="1">
      <alignment horizontal="center" vertical="center" wrapText="1"/>
    </xf>
    <xf numFmtId="167" fontId="11" fillId="79" borderId="67" xfId="0" applyNumberFormat="1" applyFont="1" applyFill="1" applyBorder="1" applyAlignment="1">
      <alignment horizontal="center" vertical="center" wrapText="1"/>
    </xf>
    <xf numFmtId="167" fontId="11" fillId="79" borderId="39" xfId="0" applyNumberFormat="1" applyFont="1" applyFill="1" applyBorder="1" applyAlignment="1">
      <alignment horizontal="center" vertical="center" wrapText="1"/>
    </xf>
    <xf numFmtId="164" fontId="2" fillId="30" borderId="62" xfId="0" applyNumberFormat="1" applyFont="1" applyFill="1" applyBorder="1" applyAlignment="1" applyProtection="1">
      <alignment horizontal="center" vertical="center"/>
      <protection locked="0"/>
    </xf>
    <xf numFmtId="164" fontId="2" fillId="30" borderId="40" xfId="0" applyNumberFormat="1" applyFont="1" applyFill="1" applyBorder="1" applyAlignment="1" applyProtection="1">
      <alignment horizontal="center" vertical="center"/>
      <protection locked="0"/>
    </xf>
    <xf numFmtId="0" fontId="2" fillId="64" borderId="62" xfId="0" applyFont="1" applyFill="1" applyBorder="1" applyAlignment="1">
      <alignment horizontal="center" vertical="center"/>
    </xf>
    <xf numFmtId="0" fontId="2" fillId="64" borderId="17" xfId="0" applyFont="1" applyFill="1" applyBorder="1" applyAlignment="1">
      <alignment horizontal="center" vertical="center"/>
    </xf>
    <xf numFmtId="0" fontId="2" fillId="64" borderId="40" xfId="0" applyFont="1" applyFill="1" applyBorder="1" applyAlignment="1">
      <alignment horizontal="center" vertical="center"/>
    </xf>
    <xf numFmtId="0" fontId="2" fillId="57" borderId="65" xfId="0" applyFont="1" applyFill="1" applyBorder="1" applyAlignment="1">
      <alignment horizontal="center" vertical="center" wrapText="1"/>
    </xf>
    <xf numFmtId="0" fontId="2" fillId="57" borderId="68" xfId="0" applyFont="1" applyFill="1" applyBorder="1" applyAlignment="1">
      <alignment horizontal="center" vertical="center" wrapText="1"/>
    </xf>
    <xf numFmtId="0" fontId="2" fillId="57" borderId="66" xfId="0" applyFont="1" applyFill="1" applyBorder="1" applyAlignment="1">
      <alignment horizontal="center" vertical="center" wrapText="1"/>
    </xf>
    <xf numFmtId="167" fontId="0" fillId="79" borderId="65" xfId="0" applyNumberFormat="1" applyFill="1" applyBorder="1" applyAlignment="1">
      <alignment horizontal="center" wrapText="1"/>
    </xf>
    <xf numFmtId="167" fontId="0" fillId="79" borderId="66" xfId="0" applyNumberFormat="1" applyFill="1" applyBorder="1" applyAlignment="1">
      <alignment horizontal="center" wrapText="1"/>
    </xf>
    <xf numFmtId="167" fontId="0" fillId="79" borderId="67" xfId="0" applyNumberFormat="1" applyFill="1" applyBorder="1" applyAlignment="1">
      <alignment horizontal="center" wrapText="1"/>
    </xf>
    <xf numFmtId="167" fontId="0" fillId="79" borderId="39" xfId="0" applyNumberFormat="1" applyFill="1" applyBorder="1" applyAlignment="1">
      <alignment horizontal="center" wrapText="1"/>
    </xf>
    <xf numFmtId="164" fontId="2" fillId="10" borderId="62" xfId="0" applyNumberFormat="1" applyFont="1" applyFill="1" applyBorder="1" applyAlignment="1" applyProtection="1">
      <alignment horizontal="center" vertical="center"/>
      <protection locked="0"/>
    </xf>
    <xf numFmtId="164" fontId="2" fillId="10" borderId="40" xfId="0" applyNumberFormat="1" applyFont="1" applyFill="1" applyBorder="1" applyAlignment="1" applyProtection="1">
      <alignment horizontal="center" vertical="center"/>
      <protection locked="0"/>
    </xf>
    <xf numFmtId="164" fontId="2" fillId="16" borderId="62" xfId="0" applyNumberFormat="1" applyFont="1" applyFill="1" applyBorder="1" applyAlignment="1" applyProtection="1">
      <alignment horizontal="center" vertical="center"/>
      <protection locked="0"/>
    </xf>
    <xf numFmtId="164" fontId="2" fillId="16" borderId="40" xfId="0" applyNumberFormat="1" applyFont="1" applyFill="1" applyBorder="1" applyAlignment="1" applyProtection="1">
      <alignment horizontal="center" vertical="center"/>
      <protection locked="0"/>
    </xf>
    <xf numFmtId="164" fontId="2" fillId="12" borderId="62" xfId="0" applyNumberFormat="1" applyFont="1" applyFill="1" applyBorder="1" applyAlignment="1" applyProtection="1">
      <alignment horizontal="center" vertical="center"/>
      <protection locked="0"/>
    </xf>
    <xf numFmtId="164" fontId="2" fillId="12" borderId="40" xfId="0" applyNumberFormat="1" applyFont="1" applyFill="1" applyBorder="1" applyAlignment="1" applyProtection="1">
      <alignment horizontal="center" vertical="center"/>
      <protection locked="0"/>
    </xf>
    <xf numFmtId="0" fontId="2" fillId="57" borderId="69" xfId="0" applyFont="1" applyFill="1" applyBorder="1" applyAlignment="1">
      <alignment horizontal="center" vertical="center" wrapText="1"/>
    </xf>
    <xf numFmtId="0" fontId="2" fillId="57" borderId="25" xfId="0" applyFont="1" applyFill="1" applyBorder="1" applyAlignment="1">
      <alignment horizontal="center" vertical="center" wrapText="1"/>
    </xf>
    <xf numFmtId="165" fontId="5" fillId="60" borderId="0" xfId="0" applyNumberFormat="1" applyFont="1" applyFill="1" applyBorder="1" applyAlignment="1">
      <alignment horizontal="center"/>
    </xf>
    <xf numFmtId="0" fontId="2" fillId="64" borderId="70" xfId="0" applyFont="1" applyFill="1" applyBorder="1" applyAlignment="1">
      <alignment horizontal="center" vertical="center" wrapText="1"/>
    </xf>
    <xf numFmtId="0" fontId="2" fillId="64" borderId="71" xfId="0" applyFont="1" applyFill="1" applyBorder="1" applyAlignment="1">
      <alignment horizontal="center" vertical="center" wrapText="1"/>
    </xf>
    <xf numFmtId="0" fontId="2" fillId="64" borderId="32" xfId="0" applyFont="1" applyFill="1" applyBorder="1" applyAlignment="1">
      <alignment horizontal="center" vertical="center" wrapText="1"/>
    </xf>
    <xf numFmtId="0" fontId="2" fillId="64" borderId="33" xfId="0" applyFont="1" applyFill="1" applyBorder="1" applyAlignment="1">
      <alignment horizontal="center" vertical="center" wrapText="1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 3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3" xfId="90"/>
    <cellStyle name="Обычный 4" xfId="91"/>
    <cellStyle name="Обычный 5" xfId="92"/>
    <cellStyle name="Обычный 6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O-X\AppData\Local\Temp\Results_1000V_2018S_0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"/>
      <sheetName val="Day1"/>
      <sheetName val="Day2"/>
      <sheetName val="PhKP"/>
      <sheetName val="StartList"/>
      <sheetName val="Interim"/>
      <sheetName val="Total P"/>
      <sheetName val="Total S"/>
      <sheetName val="ЧМО"/>
      <sheetName val="New"/>
      <sheetName val="Lady"/>
      <sheetName val="Пришельцы"/>
      <sheetName val="Total Team"/>
      <sheetName val="День1-публ"/>
      <sheetName val="Interim_pub"/>
      <sheetName val="Start to pub"/>
      <sheetName val="StartList (Old)"/>
      <sheetName val="Конструктор-1"/>
      <sheetName val="Конструктор ХГ"/>
    </sheetNames>
    <sheetDataSet>
      <sheetData sheetId="1">
        <row r="7">
          <cell r="C7">
            <v>0</v>
          </cell>
        </row>
        <row r="8">
          <cell r="C8">
            <v>6</v>
          </cell>
        </row>
        <row r="9">
          <cell r="C9">
            <v>13</v>
          </cell>
        </row>
        <row r="10">
          <cell r="C10">
            <v>3</v>
          </cell>
        </row>
        <row r="11">
          <cell r="C11">
            <v>4</v>
          </cell>
        </row>
        <row r="12">
          <cell r="C12">
            <v>5</v>
          </cell>
        </row>
        <row r="13">
          <cell r="C13">
            <v>1</v>
          </cell>
        </row>
        <row r="14">
          <cell r="C14">
            <v>7</v>
          </cell>
        </row>
        <row r="15">
          <cell r="C15">
            <v>8</v>
          </cell>
        </row>
        <row r="16">
          <cell r="C16">
            <v>9</v>
          </cell>
        </row>
        <row r="17">
          <cell r="C17">
            <v>11</v>
          </cell>
        </row>
        <row r="18">
          <cell r="C18">
            <v>12</v>
          </cell>
        </row>
        <row r="19">
          <cell r="C19">
            <v>2</v>
          </cell>
        </row>
        <row r="20">
          <cell r="C20">
            <v>14</v>
          </cell>
        </row>
        <row r="21">
          <cell r="C21">
            <v>15</v>
          </cell>
        </row>
        <row r="22">
          <cell r="C22">
            <v>16</v>
          </cell>
        </row>
        <row r="23">
          <cell r="C23">
            <v>17</v>
          </cell>
        </row>
        <row r="24">
          <cell r="C24">
            <v>18</v>
          </cell>
        </row>
        <row r="25">
          <cell r="C25">
            <v>20</v>
          </cell>
        </row>
        <row r="26">
          <cell r="C26">
            <v>21</v>
          </cell>
        </row>
        <row r="27">
          <cell r="C27">
            <v>22</v>
          </cell>
        </row>
        <row r="28">
          <cell r="C28">
            <v>23</v>
          </cell>
        </row>
        <row r="29">
          <cell r="C29">
            <v>24</v>
          </cell>
        </row>
        <row r="30">
          <cell r="C30">
            <v>25</v>
          </cell>
        </row>
        <row r="31">
          <cell r="C31">
            <v>26</v>
          </cell>
        </row>
        <row r="32">
          <cell r="C32">
            <v>27</v>
          </cell>
        </row>
        <row r="33">
          <cell r="C33">
            <v>29</v>
          </cell>
        </row>
        <row r="34">
          <cell r="C34">
            <v>30</v>
          </cell>
        </row>
        <row r="35">
          <cell r="C35">
            <v>31</v>
          </cell>
        </row>
        <row r="36">
          <cell r="C36">
            <v>32</v>
          </cell>
        </row>
        <row r="37">
          <cell r="C37">
            <v>33</v>
          </cell>
        </row>
        <row r="38">
          <cell r="C38">
            <v>34</v>
          </cell>
        </row>
        <row r="39">
          <cell r="C39">
            <v>35</v>
          </cell>
        </row>
        <row r="40">
          <cell r="C40">
            <v>36</v>
          </cell>
        </row>
        <row r="41">
          <cell r="C41">
            <v>37</v>
          </cell>
        </row>
        <row r="42">
          <cell r="C42">
            <v>38</v>
          </cell>
        </row>
        <row r="43">
          <cell r="C43">
            <v>39</v>
          </cell>
        </row>
        <row r="44">
          <cell r="C44">
            <v>57</v>
          </cell>
        </row>
      </sheetData>
      <sheetData sheetId="4">
        <row r="7">
          <cell r="B7">
            <v>0</v>
          </cell>
          <cell r="E7" t="str">
            <v>Архипов Денис, </v>
          </cell>
          <cell r="Q7" t="str">
            <v>Вне зачёта</v>
          </cell>
        </row>
        <row r="8">
          <cell r="B8">
            <v>6</v>
          </cell>
          <cell r="E8" t="str">
            <v>Носатенко Пётр, Ермолаев Сергей</v>
          </cell>
          <cell r="Q8" t="str">
            <v>Профессионал</v>
          </cell>
        </row>
        <row r="9">
          <cell r="B9">
            <v>13</v>
          </cell>
          <cell r="E9" t="str">
            <v>Мозговая Светлана, Жажкова Оксана</v>
          </cell>
          <cell r="Q9" t="str">
            <v>Профессионал</v>
          </cell>
        </row>
        <row r="10">
          <cell r="B10">
            <v>3</v>
          </cell>
          <cell r="E10" t="str">
            <v>Яруллин Марат, Полькина Елена</v>
          </cell>
          <cell r="Q10" t="str">
            <v>Профессионал</v>
          </cell>
        </row>
        <row r="11">
          <cell r="B11">
            <v>4</v>
          </cell>
          <cell r="E11" t="str">
            <v>Никулин Максим, Никулина Кристина</v>
          </cell>
          <cell r="Q11" t="str">
            <v>Стандарт</v>
          </cell>
        </row>
        <row r="12">
          <cell r="B12">
            <v>5</v>
          </cell>
          <cell r="E12" t="str">
            <v>Кроман Ольга, Хасанова Мария</v>
          </cell>
          <cell r="Q12" t="str">
            <v>Стандарт</v>
          </cell>
        </row>
        <row r="13">
          <cell r="B13">
            <v>1</v>
          </cell>
          <cell r="E13" t="str">
            <v>Мозговая Светлана, Сальников Евгений</v>
          </cell>
          <cell r="Q13" t="str">
            <v>Профессионал</v>
          </cell>
        </row>
        <row r="14">
          <cell r="B14">
            <v>7</v>
          </cell>
          <cell r="E14" t="str">
            <v>Желудков Дмитрий, Медведев Евгений</v>
          </cell>
          <cell r="Q14" t="str">
            <v>Стандарт</v>
          </cell>
        </row>
        <row r="15">
          <cell r="B15">
            <v>8</v>
          </cell>
          <cell r="E15" t="str">
            <v>Филоненко Николай, Курилин Алексей</v>
          </cell>
          <cell r="Q15" t="str">
            <v>Профессионал</v>
          </cell>
        </row>
        <row r="16">
          <cell r="B16">
            <v>9</v>
          </cell>
          <cell r="E16" t="str">
            <v>Желнин Евгений, Желнина Светлана</v>
          </cell>
          <cell r="Q16" t="str">
            <v>Профессионал</v>
          </cell>
        </row>
        <row r="17">
          <cell r="B17">
            <v>11</v>
          </cell>
          <cell r="E17" t="str">
            <v>Кузнецова Наталья, Ивинский Максим</v>
          </cell>
          <cell r="Q17" t="str">
            <v>Профессионал</v>
          </cell>
        </row>
        <row r="18">
          <cell r="B18">
            <v>12</v>
          </cell>
          <cell r="E18" t="str">
            <v>Минаев Евгений, Суриков Иван</v>
          </cell>
          <cell r="Q18" t="str">
            <v>Профессионал</v>
          </cell>
        </row>
        <row r="19">
          <cell r="B19">
            <v>2</v>
          </cell>
          <cell r="E19" t="str">
            <v>Лучкин Андрей, Лучкин Роман</v>
          </cell>
          <cell r="Q19" t="str">
            <v>Стандарт</v>
          </cell>
        </row>
        <row r="20">
          <cell r="B20">
            <v>14</v>
          </cell>
          <cell r="E20" t="str">
            <v>Грибов Дмитрий, Грибова Наталья</v>
          </cell>
          <cell r="Q20" t="str">
            <v>Стандарт</v>
          </cell>
        </row>
        <row r="21">
          <cell r="B21">
            <v>15</v>
          </cell>
          <cell r="E21" t="str">
            <v>Буракова Наталья, Чернышева Елена</v>
          </cell>
          <cell r="Q21" t="str">
            <v>Стандарт</v>
          </cell>
        </row>
        <row r="22">
          <cell r="B22">
            <v>16</v>
          </cell>
          <cell r="E22" t="str">
            <v>Золотов Антон, Золотова Мария</v>
          </cell>
          <cell r="Q22" t="str">
            <v>Профессионал</v>
          </cell>
        </row>
        <row r="23">
          <cell r="B23">
            <v>17</v>
          </cell>
          <cell r="E23" t="str">
            <v>Попов Вадим, Тынчеров Евгений</v>
          </cell>
          <cell r="Q23" t="str">
            <v>Стандарт</v>
          </cell>
        </row>
        <row r="24">
          <cell r="B24">
            <v>18</v>
          </cell>
          <cell r="E24" t="str">
            <v>Жаринов Сергей, Руновский Сергей</v>
          </cell>
          <cell r="Q24" t="str">
            <v>Стандарт</v>
          </cell>
        </row>
        <row r="25">
          <cell r="B25">
            <v>20</v>
          </cell>
          <cell r="E25" t="str">
            <v>Почивалов Александр, Колесников Константин</v>
          </cell>
          <cell r="Q25" t="str">
            <v>Профессионал</v>
          </cell>
        </row>
        <row r="26">
          <cell r="B26">
            <v>21</v>
          </cell>
          <cell r="E26" t="str">
            <v>Лариков Иван, Рейснер Андрей</v>
          </cell>
          <cell r="Q26" t="str">
            <v>Стандарт</v>
          </cell>
        </row>
        <row r="27">
          <cell r="B27">
            <v>22</v>
          </cell>
          <cell r="E27" t="str">
            <v>Игнатьев Антон, Шарапова Ирина</v>
          </cell>
          <cell r="Q27" t="str">
            <v>Профессионал</v>
          </cell>
        </row>
        <row r="28">
          <cell r="B28">
            <v>23</v>
          </cell>
          <cell r="E28" t="str">
            <v>Мартьянова Инна, Неведомый Григорий</v>
          </cell>
          <cell r="Q28" t="str">
            <v>Профессионал</v>
          </cell>
        </row>
        <row r="29">
          <cell r="B29">
            <v>24</v>
          </cell>
          <cell r="E29" t="str">
            <v>Сотниченко Валерий, Тихонов Андрей</v>
          </cell>
          <cell r="Q29" t="str">
            <v>Профессионал</v>
          </cell>
        </row>
        <row r="30">
          <cell r="B30">
            <v>25</v>
          </cell>
          <cell r="E30" t="str">
            <v>Кананыхина Ольга, Подобедов Дмитрий</v>
          </cell>
          <cell r="Q30" t="str">
            <v>Профессионал</v>
          </cell>
        </row>
        <row r="31">
          <cell r="B31">
            <v>26</v>
          </cell>
          <cell r="E31" t="str">
            <v>Казаков Алексей, Протопопов Алексей</v>
          </cell>
          <cell r="Q31" t="str">
            <v>Стандарт</v>
          </cell>
        </row>
        <row r="32">
          <cell r="B32">
            <v>27</v>
          </cell>
          <cell r="E32" t="str">
            <v>Ромашевская Анастасия, Евдокимова Елена</v>
          </cell>
          <cell r="Q32" t="str">
            <v>Стандарт</v>
          </cell>
        </row>
        <row r="33">
          <cell r="B33">
            <v>29</v>
          </cell>
          <cell r="E33" t="str">
            <v>Легейда Дмитрий, Куров Максим</v>
          </cell>
          <cell r="Q33" t="str">
            <v>Профессионал</v>
          </cell>
        </row>
        <row r="34">
          <cell r="B34">
            <v>30</v>
          </cell>
          <cell r="E34" t="str">
            <v>Дробнов Иван, Лебедева Ирина</v>
          </cell>
          <cell r="Q34" t="str">
            <v>Стандарт</v>
          </cell>
        </row>
        <row r="35">
          <cell r="B35">
            <v>31</v>
          </cell>
          <cell r="E35" t="str">
            <v>Глазков Дмитрий, Захаров Юрий</v>
          </cell>
          <cell r="Q35" t="str">
            <v>Стандарт</v>
          </cell>
        </row>
        <row r="36">
          <cell r="B36">
            <v>32</v>
          </cell>
          <cell r="E36" t="str">
            <v>Ульянов Дмитрий, Кузьмич Оксана</v>
          </cell>
          <cell r="Q36" t="str">
            <v>Стандарт</v>
          </cell>
        </row>
        <row r="37">
          <cell r="B37">
            <v>33</v>
          </cell>
          <cell r="E37" t="str">
            <v>Будрин Вадим, Деркач Анна</v>
          </cell>
          <cell r="Q37" t="str">
            <v>Стандарт</v>
          </cell>
        </row>
        <row r="38">
          <cell r="B38">
            <v>34</v>
          </cell>
          <cell r="E38" t="str">
            <v>Галочкин Сергей, Галочкина Эльвира</v>
          </cell>
          <cell r="Q38" t="str">
            <v>Стандарт</v>
          </cell>
        </row>
        <row r="39">
          <cell r="B39">
            <v>35</v>
          </cell>
          <cell r="E39" t="str">
            <v>Синявский Александр, Тулаченков Василий</v>
          </cell>
          <cell r="Q39" t="str">
            <v>Стандарт</v>
          </cell>
        </row>
        <row r="40">
          <cell r="B40">
            <v>36</v>
          </cell>
          <cell r="E40" t="str">
            <v>Арутинов Георгий, Потапова Ольга</v>
          </cell>
          <cell r="Q40" t="str">
            <v>Стандарт</v>
          </cell>
        </row>
        <row r="41">
          <cell r="B41">
            <v>37</v>
          </cell>
          <cell r="E41" t="str">
            <v>Плыгунов Евгений, Воробьёва Наталья</v>
          </cell>
          <cell r="Q41" t="str">
            <v>Стандарт</v>
          </cell>
        </row>
        <row r="42">
          <cell r="B42">
            <v>38</v>
          </cell>
          <cell r="E42" t="str">
            <v>Сова Дмитрий, Бизяев Дмитрий</v>
          </cell>
          <cell r="Q42" t="str">
            <v>Стандарт</v>
          </cell>
        </row>
        <row r="43">
          <cell r="B43">
            <v>39</v>
          </cell>
          <cell r="E43" t="str">
            <v>Штанева Таисия, Машхаева Алена</v>
          </cell>
          <cell r="Q43" t="str">
            <v>Стандарт</v>
          </cell>
        </row>
        <row r="44">
          <cell r="B44">
            <v>57</v>
          </cell>
          <cell r="E44" t="str">
            <v>Кананадзе Сергей, Подшивалов Александр</v>
          </cell>
          <cell r="Q44" t="str">
            <v>Профессионал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87"/>
  <sheetViews>
    <sheetView tabSelected="1"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9" sqref="J9"/>
    </sheetView>
  </sheetViews>
  <sheetFormatPr defaultColWidth="9.140625" defaultRowHeight="15" outlineLevelCol="1"/>
  <cols>
    <col min="1" max="1" width="0.13671875" style="1" customWidth="1"/>
    <col min="2" max="2" width="14.8515625" style="1" customWidth="1"/>
    <col min="3" max="3" width="4.7109375" style="2" customWidth="1"/>
    <col min="4" max="4" width="31.421875" style="3" customWidth="1"/>
    <col min="5" max="5" width="7.57421875" style="3" customWidth="1"/>
    <col min="6" max="6" width="8.140625" style="3" customWidth="1"/>
    <col min="7" max="7" width="2.140625" style="4" customWidth="1"/>
    <col min="8" max="8" width="6.28125" style="5" bestFit="1" customWidth="1"/>
    <col min="9" max="10" width="9.140625" style="0" customWidth="1"/>
    <col min="11" max="11" width="9.7109375" style="0" customWidth="1"/>
    <col min="13" max="13" width="11.57421875" style="0" customWidth="1"/>
    <col min="14" max="14" width="12.00390625" style="0" customWidth="1"/>
    <col min="15" max="15" width="11.28125" style="0" bestFit="1" customWidth="1"/>
    <col min="16" max="16" width="13.140625" style="0" customWidth="1"/>
    <col min="17" max="17" width="2.28125" style="0" bestFit="1" customWidth="1"/>
    <col min="19" max="19" width="13.421875" style="3" bestFit="1" customWidth="1"/>
    <col min="20" max="20" width="9.00390625" style="3" customWidth="1"/>
    <col min="21" max="21" width="2.140625" style="4" customWidth="1"/>
    <col min="22" max="22" width="7.7109375" style="5" customWidth="1"/>
    <col min="23" max="24" width="10.00390625" style="5" customWidth="1"/>
    <col min="25" max="25" width="2.7109375" style="5" customWidth="1"/>
    <col min="26" max="26" width="10.00390625" style="5" customWidth="1"/>
    <col min="27" max="27" width="9.140625" style="3" customWidth="1"/>
    <col min="28" max="28" width="9.421875" style="3" customWidth="1"/>
    <col min="29" max="29" width="1.8515625" style="3" hidden="1" customWidth="1" outlineLevel="1"/>
    <col min="30" max="30" width="8.140625" style="3" hidden="1" customWidth="1" outlineLevel="1" collapsed="1"/>
    <col min="31" max="31" width="13.140625" style="3" hidden="1" customWidth="1" outlineLevel="1"/>
    <col min="32" max="32" width="8.7109375" style="3" hidden="1" customWidth="1" outlineLevel="1"/>
    <col min="33" max="33" width="8.140625" style="3" hidden="1" customWidth="1" outlineLevel="1"/>
    <col min="34" max="34" width="2.28125" style="3" customWidth="1" collapsed="1"/>
    <col min="35" max="35" width="7.28125" style="3" customWidth="1"/>
    <col min="36" max="37" width="10.00390625" style="5" customWidth="1"/>
    <col min="38" max="38" width="2.7109375" style="5" customWidth="1"/>
    <col min="39" max="39" width="10.00390625" style="5" customWidth="1"/>
    <col min="40" max="40" width="9.140625" style="3" customWidth="1"/>
    <col min="41" max="41" width="10.00390625" style="3" customWidth="1"/>
    <col min="42" max="42" width="1.8515625" style="3" hidden="1" customWidth="1" outlineLevel="1"/>
    <col min="43" max="43" width="8.140625" style="3" hidden="1" customWidth="1" outlineLevel="1" collapsed="1"/>
    <col min="44" max="44" width="16.00390625" style="3" hidden="1" customWidth="1" outlineLevel="1"/>
    <col min="45" max="45" width="10.7109375" style="3" hidden="1" customWidth="1" outlineLevel="1"/>
    <col min="46" max="46" width="8.140625" style="3" hidden="1" customWidth="1" outlineLevel="1"/>
    <col min="47" max="47" width="2.28125" style="3" customWidth="1" collapsed="1"/>
    <col min="48" max="48" width="8.140625" style="3" customWidth="1"/>
    <col min="49" max="49" width="8.7109375" style="3" bestFit="1" customWidth="1"/>
    <col min="50" max="50" width="1.8515625" style="3" hidden="1" customWidth="1" outlineLevel="1"/>
    <col min="51" max="51" width="8.140625" style="3" hidden="1" customWidth="1" outlineLevel="1" collapsed="1"/>
    <col min="52" max="52" width="16.421875" style="3" hidden="1" customWidth="1" outlineLevel="1"/>
    <col min="53" max="53" width="10.7109375" style="3" hidden="1" customWidth="1" outlineLevel="1"/>
    <col min="54" max="54" width="8.140625" style="3" hidden="1" customWidth="1" outlineLevel="1"/>
    <col min="55" max="55" width="2.28125" style="3" customWidth="1" collapsed="1"/>
    <col min="56" max="56" width="5.8515625" style="3" customWidth="1"/>
    <col min="57" max="57" width="2.28125" style="3" customWidth="1"/>
    <col min="58" max="58" width="8.140625" style="3" customWidth="1"/>
    <col min="59" max="60" width="10.00390625" style="5" customWidth="1"/>
    <col min="61" max="61" width="2.7109375" style="5" customWidth="1"/>
    <col min="62" max="62" width="10.00390625" style="5" customWidth="1"/>
    <col min="63" max="63" width="8.7109375" style="3" customWidth="1"/>
    <col min="64" max="64" width="9.57421875" style="3" customWidth="1"/>
    <col min="65" max="65" width="2.57421875" style="3" hidden="1" customWidth="1" outlineLevel="1"/>
    <col min="66" max="66" width="7.57421875" style="3" hidden="1" customWidth="1" outlineLevel="1"/>
    <col min="67" max="67" width="8.7109375" style="3" hidden="1" customWidth="1" outlineLevel="1"/>
    <col min="68" max="68" width="11.421875" style="3" hidden="1" customWidth="1" outlineLevel="1"/>
    <col min="69" max="69" width="9.7109375" style="3" hidden="1" customWidth="1" outlineLevel="1"/>
    <col min="70" max="70" width="2.7109375" style="3" customWidth="1" collapsed="1"/>
    <col min="71" max="71" width="10.28125" style="3" customWidth="1"/>
    <col min="72" max="72" width="11.421875" style="3" customWidth="1"/>
    <col min="73" max="73" width="12.00390625" style="3" customWidth="1"/>
    <col min="74" max="74" width="10.8515625" style="3" customWidth="1"/>
    <col min="75" max="75" width="10.140625" style="3" bestFit="1" customWidth="1"/>
    <col min="76" max="76" width="2.140625" style="4" customWidth="1"/>
    <col min="77" max="77" width="7.7109375" style="5" customWidth="1"/>
    <col min="78" max="78" width="10.8515625" style="3" customWidth="1"/>
    <col min="79" max="79" width="9.00390625" style="3" customWidth="1"/>
    <col min="80" max="80" width="2.140625" style="4" customWidth="1"/>
    <col min="81" max="81" width="7.7109375" style="5" customWidth="1"/>
    <col min="82" max="83" width="10.00390625" style="5" customWidth="1"/>
    <col min="84" max="84" width="2.7109375" style="5" customWidth="1"/>
    <col min="85" max="85" width="10.00390625" style="5" customWidth="1"/>
    <col min="86" max="86" width="9.140625" style="3" customWidth="1"/>
    <col min="87" max="87" width="8.8515625" style="3" customWidth="1"/>
    <col min="88" max="88" width="1.8515625" style="3" hidden="1" customWidth="1" outlineLevel="1"/>
    <col min="89" max="89" width="8.140625" style="3" hidden="1" customWidth="1" outlineLevel="1" collapsed="1"/>
    <col min="90" max="90" width="13.140625" style="3" hidden="1" customWidth="1" outlineLevel="1"/>
    <col min="91" max="91" width="12.421875" style="3" hidden="1" customWidth="1" outlineLevel="1"/>
    <col min="92" max="92" width="8.140625" style="3" hidden="1" customWidth="1" outlineLevel="1"/>
    <col min="93" max="93" width="2.28125" style="3" customWidth="1" collapsed="1"/>
    <col min="94" max="94" width="7.8515625" style="3" customWidth="1"/>
    <col min="95" max="96" width="10.00390625" style="5" customWidth="1"/>
    <col min="97" max="97" width="2.7109375" style="5" customWidth="1"/>
    <col min="98" max="98" width="10.00390625" style="5" customWidth="1"/>
    <col min="99" max="99" width="9.140625" style="3" customWidth="1"/>
    <col min="100" max="100" width="10.00390625" style="3" customWidth="1"/>
    <col min="101" max="101" width="1.8515625" style="3" hidden="1" customWidth="1" outlineLevel="1"/>
    <col min="102" max="102" width="8.140625" style="3" hidden="1" customWidth="1" outlineLevel="1" collapsed="1"/>
    <col min="103" max="103" width="12.7109375" style="3" hidden="1" customWidth="1" outlineLevel="1"/>
    <col min="104" max="104" width="10.7109375" style="3" hidden="1" customWidth="1" outlineLevel="1"/>
    <col min="105" max="105" width="8.140625" style="3" hidden="1" customWidth="1" outlineLevel="1"/>
    <col min="106" max="106" width="2.28125" style="3" customWidth="1" collapsed="1"/>
    <col min="107" max="107" width="8.140625" style="3" customWidth="1"/>
    <col min="108" max="108" width="8.7109375" style="3" bestFit="1" customWidth="1"/>
    <col min="109" max="109" width="1.8515625" style="3" hidden="1" customWidth="1" outlineLevel="1"/>
    <col min="110" max="110" width="8.140625" style="3" hidden="1" customWidth="1" outlineLevel="1" collapsed="1"/>
    <col min="111" max="111" width="16.421875" style="3" hidden="1" customWidth="1" outlineLevel="1"/>
    <col min="112" max="112" width="10.7109375" style="3" hidden="1" customWidth="1" outlineLevel="1"/>
    <col min="113" max="113" width="8.140625" style="3" hidden="1" customWidth="1" outlineLevel="1"/>
    <col min="114" max="114" width="2.28125" style="3" customWidth="1" collapsed="1"/>
    <col min="115" max="115" width="6.57421875" style="3" bestFit="1" customWidth="1"/>
    <col min="116" max="116" width="2.28125" style="3" customWidth="1"/>
    <col min="117" max="117" width="8.140625" style="3" customWidth="1"/>
    <col min="118" max="119" width="10.00390625" style="5" customWidth="1"/>
    <col min="120" max="120" width="2.7109375" style="5" customWidth="1"/>
    <col min="121" max="121" width="10.00390625" style="5" customWidth="1"/>
    <col min="122" max="122" width="9.140625" style="3" customWidth="1"/>
    <col min="123" max="123" width="8.8515625" style="3" customWidth="1"/>
    <col min="124" max="124" width="1.8515625" style="3" hidden="1" customWidth="1" outlineLevel="1"/>
    <col min="125" max="125" width="8.140625" style="3" hidden="1" customWidth="1" outlineLevel="1" collapsed="1"/>
    <col min="126" max="126" width="13.140625" style="3" hidden="1" customWidth="1" outlineLevel="1"/>
    <col min="127" max="127" width="12.421875" style="3" hidden="1" customWidth="1" outlineLevel="1"/>
    <col min="128" max="128" width="8.140625" style="3" hidden="1" customWidth="1" outlineLevel="1"/>
    <col min="129" max="129" width="2.28125" style="3" customWidth="1" collapsed="1"/>
    <col min="130" max="130" width="7.8515625" style="3" customWidth="1"/>
    <col min="131" max="131" width="12.00390625" style="3" customWidth="1"/>
    <col min="132" max="132" width="14.28125" style="3" customWidth="1"/>
    <col min="133" max="133" width="10.57421875" style="3" customWidth="1"/>
    <col min="134" max="134" width="2.140625" style="4" customWidth="1"/>
    <col min="135" max="135" width="7.8515625" style="5" customWidth="1"/>
    <col min="136" max="137" width="2.57421875" style="14" customWidth="1"/>
    <col min="138" max="138" width="10.7109375" style="1" bestFit="1" customWidth="1"/>
    <col min="139" max="140" width="9.57421875" style="1" customWidth="1"/>
    <col min="141" max="141" width="11.57421875" style="1" customWidth="1"/>
    <col min="142" max="142" width="14.8515625" style="15" customWidth="1"/>
    <col min="143" max="217" width="9.140625" style="16" customWidth="1"/>
    <col min="218" max="218" width="0.13671875" style="16" customWidth="1"/>
    <col min="219" max="219" width="14.8515625" style="16" customWidth="1"/>
    <col min="220" max="220" width="4.7109375" style="16" customWidth="1"/>
    <col min="221" max="221" width="31.421875" style="16" customWidth="1"/>
    <col min="222" max="222" width="7.28125" style="16" customWidth="1"/>
    <col min="223" max="223" width="6.7109375" style="16" customWidth="1"/>
    <col min="224" max="224" width="2.140625" style="16" customWidth="1"/>
    <col min="225" max="225" width="3.57421875" style="16" customWidth="1"/>
    <col min="226" max="226" width="7.57421875" style="16" customWidth="1"/>
    <col min="227" max="227" width="8.140625" style="16" customWidth="1"/>
    <col min="228" max="228" width="2.140625" style="16" customWidth="1"/>
    <col min="229" max="229" width="6.28125" style="16" bestFit="1" customWidth="1"/>
    <col min="230" max="230" width="10.7109375" style="16" customWidth="1"/>
    <col min="231" max="231" width="10.00390625" style="16" customWidth="1"/>
    <col min="232" max="232" width="2.7109375" style="16" customWidth="1"/>
    <col min="233" max="234" width="10.00390625" style="16" customWidth="1"/>
    <col min="235" max="235" width="9.140625" style="16" customWidth="1"/>
    <col min="236" max="236" width="8.140625" style="16" customWidth="1"/>
    <col min="237" max="237" width="1.8515625" style="16" customWidth="1"/>
    <col min="238" max="238" width="8.140625" style="16" customWidth="1"/>
    <col min="239" max="239" width="13.140625" style="16" customWidth="1"/>
    <col min="240" max="240" width="9.28125" style="16" customWidth="1"/>
    <col min="241" max="241" width="11.28125" style="16" customWidth="1"/>
    <col min="242" max="243" width="11.140625" style="16" customWidth="1"/>
    <col min="244" max="244" width="11.00390625" style="16" customWidth="1"/>
    <col min="245" max="245" width="2.28125" style="16" customWidth="1"/>
    <col min="246" max="246" width="8.421875" style="16" customWidth="1"/>
    <col min="247" max="248" width="9.140625" style="16" customWidth="1"/>
    <col min="249" max="249" width="9.7109375" style="16" customWidth="1"/>
    <col min="250" max="250" width="9.140625" style="16" customWidth="1"/>
    <col min="251" max="251" width="11.57421875" style="16" customWidth="1"/>
    <col min="252" max="252" width="12.00390625" style="16" customWidth="1"/>
    <col min="253" max="253" width="11.28125" style="16" bestFit="1" customWidth="1"/>
    <col min="254" max="254" width="13.140625" style="16" customWidth="1"/>
    <col min="255" max="255" width="2.28125" style="16" bestFit="1" customWidth="1"/>
    <col min="256" max="16384" width="9.140625" style="16" customWidth="1"/>
  </cols>
  <sheetData>
    <row r="1" spans="9:135" ht="16.5" customHeight="1">
      <c r="I1" s="6"/>
      <c r="J1" s="6"/>
      <c r="K1" s="6"/>
      <c r="L1" s="6"/>
      <c r="M1" s="6"/>
      <c r="N1" s="6"/>
      <c r="O1" s="6"/>
      <c r="P1" s="7"/>
      <c r="Q1" s="6"/>
      <c r="R1" s="6"/>
      <c r="X1" s="8" t="s">
        <v>0</v>
      </c>
      <c r="Y1" s="306">
        <v>0.029328703703703704</v>
      </c>
      <c r="Z1" s="307"/>
      <c r="AK1" s="8" t="s">
        <v>0</v>
      </c>
      <c r="AL1" s="306">
        <v>0.10091435185185187</v>
      </c>
      <c r="AM1" s="307"/>
      <c r="BH1" s="8" t="s">
        <v>0</v>
      </c>
      <c r="BI1" s="306">
        <v>0.16065972222222222</v>
      </c>
      <c r="BJ1" s="307"/>
      <c r="CE1" s="8" t="s">
        <v>0</v>
      </c>
      <c r="CF1" s="306">
        <v>0.05849537037037037</v>
      </c>
      <c r="CG1" s="307"/>
      <c r="CQ1" s="10"/>
      <c r="CR1" s="8" t="s">
        <v>0</v>
      </c>
      <c r="CS1" s="306">
        <v>0.12343749999999999</v>
      </c>
      <c r="CT1" s="307"/>
      <c r="CU1" s="11"/>
      <c r="CV1" s="11"/>
      <c r="CW1" s="11"/>
      <c r="CX1" s="11"/>
      <c r="CY1" s="11"/>
      <c r="CZ1" s="11"/>
      <c r="DA1" s="11"/>
      <c r="DB1" s="11"/>
      <c r="DC1" s="11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3"/>
      <c r="DO1" s="8" t="s">
        <v>0</v>
      </c>
      <c r="DP1" s="306">
        <v>0.18158564814814815</v>
      </c>
      <c r="DQ1" s="307"/>
      <c r="DR1" s="6"/>
      <c r="DS1" s="6"/>
      <c r="DT1" s="6"/>
      <c r="DU1" s="6"/>
      <c r="DV1" s="6"/>
      <c r="DW1" s="6"/>
      <c r="DX1" s="6"/>
      <c r="DY1" s="6"/>
      <c r="DZ1" s="6"/>
      <c r="ED1" s="3"/>
      <c r="EE1" s="3"/>
    </row>
    <row r="2" spans="1:142" ht="18">
      <c r="A2" s="2"/>
      <c r="B2" s="17"/>
      <c r="C2" s="18"/>
      <c r="D2" s="19" t="s">
        <v>1</v>
      </c>
      <c r="E2" s="20"/>
      <c r="F2" s="20"/>
      <c r="G2" s="20"/>
      <c r="H2" s="20"/>
      <c r="I2" s="20"/>
      <c r="J2" s="20"/>
      <c r="K2" s="20"/>
      <c r="L2" s="23"/>
      <c r="M2" s="23"/>
      <c r="N2" s="23"/>
      <c r="O2" s="23"/>
      <c r="P2" s="23"/>
      <c r="Q2" s="20"/>
      <c r="R2" s="20"/>
      <c r="S2" s="24"/>
      <c r="T2" s="25" t="s">
        <v>2</v>
      </c>
      <c r="U2" s="24"/>
      <c r="V2" s="25"/>
      <c r="W2" s="26"/>
      <c r="X2" s="21" t="s">
        <v>3</v>
      </c>
      <c r="Y2" s="304">
        <v>0.003472222222222222</v>
      </c>
      <c r="Z2" s="305"/>
      <c r="AA2" s="22"/>
      <c r="AB2" s="22"/>
      <c r="AC2" s="22"/>
      <c r="AD2" s="22"/>
      <c r="AE2" s="22"/>
      <c r="AF2" s="22"/>
      <c r="AG2" s="22"/>
      <c r="AH2" s="20"/>
      <c r="AI2" s="20"/>
      <c r="AJ2" s="21"/>
      <c r="AK2" s="21" t="s">
        <v>3</v>
      </c>
      <c r="AL2" s="304">
        <v>0.010416666666666666</v>
      </c>
      <c r="AM2" s="305"/>
      <c r="AN2" s="22"/>
      <c r="AO2" s="22"/>
      <c r="AP2" s="22"/>
      <c r="AQ2" s="22"/>
      <c r="AR2" s="22"/>
      <c r="AS2" s="22"/>
      <c r="AT2" s="22"/>
      <c r="AU2" s="20"/>
      <c r="AV2" s="20"/>
      <c r="AW2" s="22"/>
      <c r="AX2" s="18"/>
      <c r="AY2" s="27"/>
      <c r="AZ2" s="27"/>
      <c r="BA2" s="22"/>
      <c r="BB2" s="22"/>
      <c r="BC2" s="20"/>
      <c r="BD2" s="20"/>
      <c r="BE2" s="20"/>
      <c r="BF2" s="20"/>
      <c r="BG2" s="21"/>
      <c r="BH2" s="21" t="s">
        <v>3</v>
      </c>
      <c r="BI2" s="304">
        <v>0.016666666666666666</v>
      </c>
      <c r="BJ2" s="305"/>
      <c r="BK2" s="22"/>
      <c r="BL2" s="22"/>
      <c r="BM2" s="22"/>
      <c r="BN2" s="22"/>
      <c r="BO2" s="22"/>
      <c r="BP2" s="22"/>
      <c r="BQ2" s="22"/>
      <c r="BR2" s="20"/>
      <c r="BS2" s="20"/>
      <c r="BT2" s="20"/>
      <c r="BU2" s="20"/>
      <c r="BV2" s="28"/>
      <c r="BW2" s="21" t="s">
        <v>2</v>
      </c>
      <c r="BX2" s="28"/>
      <c r="BY2" s="21"/>
      <c r="BZ2" s="28"/>
      <c r="CA2" s="21" t="s">
        <v>2</v>
      </c>
      <c r="CB2" s="28"/>
      <c r="CC2" s="21"/>
      <c r="CD2" s="21"/>
      <c r="CE2" s="21" t="s">
        <v>3</v>
      </c>
      <c r="CF2" s="304">
        <v>0.0062499999999999995</v>
      </c>
      <c r="CG2" s="305"/>
      <c r="CH2" s="22"/>
      <c r="CI2" s="22"/>
      <c r="CJ2" s="22"/>
      <c r="CK2" s="22"/>
      <c r="CL2" s="22"/>
      <c r="CM2" s="22"/>
      <c r="CN2" s="22"/>
      <c r="CO2" s="20"/>
      <c r="CP2" s="20"/>
      <c r="CQ2" s="21"/>
      <c r="CR2" s="21" t="s">
        <v>3</v>
      </c>
      <c r="CS2" s="304">
        <v>0.012499999999999999</v>
      </c>
      <c r="CT2" s="305"/>
      <c r="CU2" s="22"/>
      <c r="CV2" s="22"/>
      <c r="CW2" s="22"/>
      <c r="CX2" s="22"/>
      <c r="CY2" s="22"/>
      <c r="CZ2" s="22"/>
      <c r="DA2" s="22"/>
      <c r="DB2" s="20"/>
      <c r="DC2" s="20"/>
      <c r="DD2" s="22"/>
      <c r="DE2" s="18"/>
      <c r="DF2" s="27"/>
      <c r="DG2" s="27"/>
      <c r="DH2" s="22"/>
      <c r="DI2" s="22"/>
      <c r="DJ2" s="20"/>
      <c r="DK2" s="20"/>
      <c r="DL2" s="20"/>
      <c r="DM2" s="20"/>
      <c r="DN2" s="21"/>
      <c r="DO2" s="21" t="s">
        <v>3</v>
      </c>
      <c r="DP2" s="304">
        <v>0.01875</v>
      </c>
      <c r="DQ2" s="305"/>
      <c r="DR2" s="22"/>
      <c r="DS2" s="22"/>
      <c r="DT2" s="22"/>
      <c r="DU2" s="22"/>
      <c r="DV2" s="22"/>
      <c r="DW2" s="22"/>
      <c r="DX2" s="22"/>
      <c r="DY2" s="20"/>
      <c r="DZ2" s="20"/>
      <c r="EA2" s="28"/>
      <c r="EB2" s="28"/>
      <c r="EC2" s="21" t="s">
        <v>3</v>
      </c>
      <c r="ED2" s="302">
        <v>0.02291666666666667</v>
      </c>
      <c r="EE2" s="303"/>
      <c r="EF2" s="20"/>
      <c r="EG2" s="20"/>
      <c r="EH2" s="22"/>
      <c r="EI2" s="22"/>
      <c r="EJ2" s="22"/>
      <c r="EK2" s="22"/>
      <c r="EL2" s="29"/>
    </row>
    <row r="3" spans="1:142" ht="15">
      <c r="A3" s="30"/>
      <c r="B3" s="31"/>
      <c r="C3" s="32"/>
      <c r="D3" s="9"/>
      <c r="E3" s="33"/>
      <c r="F3" s="34"/>
      <c r="G3" s="35"/>
      <c r="H3" s="36"/>
      <c r="I3" s="6"/>
      <c r="J3" s="6"/>
      <c r="K3" s="23"/>
      <c r="L3" s="23"/>
      <c r="M3" s="23"/>
      <c r="N3" s="23"/>
      <c r="O3" s="23"/>
      <c r="P3" s="23"/>
      <c r="Q3" s="6"/>
      <c r="R3" s="6"/>
      <c r="S3" s="43"/>
      <c r="T3" s="44">
        <v>2.54</v>
      </c>
      <c r="U3" s="290">
        <v>0.013888888888888888</v>
      </c>
      <c r="V3" s="291"/>
      <c r="W3" s="45"/>
      <c r="X3" s="21"/>
      <c r="Y3" s="275">
        <v>0.02585648148148148</v>
      </c>
      <c r="Z3" s="276"/>
      <c r="AA3" s="38"/>
      <c r="AB3" s="38"/>
      <c r="AC3" s="38"/>
      <c r="AD3" s="38"/>
      <c r="AE3" s="39"/>
      <c r="AF3" s="39"/>
      <c r="AG3" s="39"/>
      <c r="AH3" s="40"/>
      <c r="AI3" s="40"/>
      <c r="AJ3" s="21"/>
      <c r="AK3" s="21"/>
      <c r="AL3" s="275">
        <v>0.0904976851851852</v>
      </c>
      <c r="AM3" s="276"/>
      <c r="AN3" s="38"/>
      <c r="AO3" s="38"/>
      <c r="AP3" s="38"/>
      <c r="AQ3" s="38"/>
      <c r="AR3" s="46"/>
      <c r="AS3" s="38"/>
      <c r="AT3" s="38"/>
      <c r="AW3" s="38"/>
      <c r="AX3" s="47"/>
      <c r="AY3" s="48"/>
      <c r="AZ3" s="48"/>
      <c r="BA3" s="38"/>
      <c r="BB3" s="38"/>
      <c r="BG3" s="49"/>
      <c r="BH3" s="21"/>
      <c r="BI3" s="275">
        <v>0.14399305555555555</v>
      </c>
      <c r="BJ3" s="276"/>
      <c r="BK3" s="50"/>
      <c r="BL3" s="7"/>
      <c r="BM3" s="7"/>
      <c r="BN3" s="7"/>
      <c r="BO3" s="7"/>
      <c r="BP3" s="7"/>
      <c r="BQ3" s="7"/>
      <c r="BR3" s="275">
        <v>0.027777777777777776</v>
      </c>
      <c r="BS3" s="276"/>
      <c r="BT3" s="41"/>
      <c r="BU3" s="42">
        <v>0.0006944444444444445</v>
      </c>
      <c r="BV3" s="43"/>
      <c r="BW3" s="51">
        <v>243.11</v>
      </c>
      <c r="BX3" s="275">
        <v>0.1826388888888889</v>
      </c>
      <c r="BY3" s="276"/>
      <c r="BZ3" s="43"/>
      <c r="CA3" s="51">
        <v>0</v>
      </c>
      <c r="CB3" s="275">
        <v>0.041666666666666664</v>
      </c>
      <c r="CC3" s="276"/>
      <c r="CD3" s="37"/>
      <c r="CE3" s="21"/>
      <c r="CF3" s="275">
        <v>0.05224537037037037</v>
      </c>
      <c r="CG3" s="276"/>
      <c r="CH3" s="38"/>
      <c r="CI3" s="38"/>
      <c r="CJ3" s="38"/>
      <c r="CK3" s="38"/>
      <c r="CL3" s="39"/>
      <c r="CM3" s="39"/>
      <c r="CN3" s="39"/>
      <c r="CO3" s="40"/>
      <c r="CP3" s="40"/>
      <c r="CQ3" s="21"/>
      <c r="CR3" s="21"/>
      <c r="CS3" s="275">
        <v>0.1109375</v>
      </c>
      <c r="CT3" s="276"/>
      <c r="CU3" s="38"/>
      <c r="CV3" s="38"/>
      <c r="CW3" s="38"/>
      <c r="CX3" s="38"/>
      <c r="CY3" s="46"/>
      <c r="CZ3" s="38"/>
      <c r="DA3" s="38"/>
      <c r="DD3" s="38"/>
      <c r="DE3" s="47"/>
      <c r="DF3" s="48"/>
      <c r="DG3" s="48"/>
      <c r="DH3" s="38"/>
      <c r="DI3" s="38"/>
      <c r="DN3" s="37"/>
      <c r="DO3" s="21"/>
      <c r="DP3" s="275">
        <v>0.16283564814814816</v>
      </c>
      <c r="DQ3" s="276"/>
      <c r="DR3" s="38"/>
      <c r="DS3" s="38"/>
      <c r="DT3" s="38"/>
      <c r="DU3" s="38"/>
      <c r="DV3" s="39"/>
      <c r="DW3" s="39"/>
      <c r="DX3" s="39"/>
      <c r="DY3" s="40"/>
      <c r="DZ3" s="40"/>
      <c r="EA3" s="43"/>
      <c r="EB3" s="43"/>
      <c r="EC3" s="44" t="s">
        <v>4</v>
      </c>
      <c r="ED3" s="290">
        <v>0.22916666666666666</v>
      </c>
      <c r="EE3" s="291"/>
      <c r="EF3" s="52"/>
      <c r="EG3" s="52"/>
      <c r="EH3" s="52"/>
      <c r="EI3" s="52"/>
      <c r="EJ3" s="52"/>
      <c r="EK3" s="52"/>
      <c r="EL3" s="53"/>
    </row>
    <row r="4" spans="1:142" ht="58.5" customHeight="1">
      <c r="A4" s="54" t="s">
        <v>5</v>
      </c>
      <c r="B4" s="54" t="s">
        <v>6</v>
      </c>
      <c r="C4" s="54" t="s">
        <v>7</v>
      </c>
      <c r="D4" s="55" t="s">
        <v>8</v>
      </c>
      <c r="E4" s="292" t="s">
        <v>9</v>
      </c>
      <c r="F4" s="293"/>
      <c r="G4" s="293"/>
      <c r="H4" s="294"/>
      <c r="I4" s="295" t="s">
        <v>10</v>
      </c>
      <c r="J4" s="296"/>
      <c r="K4" s="296"/>
      <c r="L4" s="296"/>
      <c r="M4" s="296"/>
      <c r="N4" s="296"/>
      <c r="O4" s="296"/>
      <c r="P4" s="297"/>
      <c r="Q4" s="298" t="s">
        <v>11</v>
      </c>
      <c r="R4" s="299"/>
      <c r="S4" s="269" t="s">
        <v>12</v>
      </c>
      <c r="T4" s="270"/>
      <c r="U4" s="270"/>
      <c r="V4" s="271"/>
      <c r="W4" s="283" t="s">
        <v>13</v>
      </c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5"/>
      <c r="AJ4" s="283" t="s">
        <v>14</v>
      </c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6" t="s">
        <v>15</v>
      </c>
      <c r="BF4" s="287"/>
      <c r="BG4" s="283" t="s">
        <v>16</v>
      </c>
      <c r="BH4" s="284"/>
      <c r="BI4" s="284"/>
      <c r="BJ4" s="284"/>
      <c r="BK4" s="284"/>
      <c r="BL4" s="284"/>
      <c r="BM4" s="284"/>
      <c r="BN4" s="284"/>
      <c r="BO4" s="284"/>
      <c r="BP4" s="284"/>
      <c r="BQ4" s="285"/>
      <c r="BR4" s="275">
        <v>0.016516203703703703</v>
      </c>
      <c r="BS4" s="276"/>
      <c r="BT4" s="269" t="s">
        <v>17</v>
      </c>
      <c r="BU4" s="270"/>
      <c r="BV4" s="270"/>
      <c r="BW4" s="270"/>
      <c r="BX4" s="270"/>
      <c r="BY4" s="271"/>
      <c r="BZ4" s="269" t="s">
        <v>18</v>
      </c>
      <c r="CA4" s="270"/>
      <c r="CB4" s="270"/>
      <c r="CC4" s="271"/>
      <c r="CD4" s="283" t="s">
        <v>19</v>
      </c>
      <c r="CE4" s="284"/>
      <c r="CF4" s="284"/>
      <c r="CG4" s="284"/>
      <c r="CH4" s="284"/>
      <c r="CI4" s="284"/>
      <c r="CJ4" s="284"/>
      <c r="CK4" s="284"/>
      <c r="CL4" s="284"/>
      <c r="CM4" s="284"/>
      <c r="CN4" s="284"/>
      <c r="CO4" s="284"/>
      <c r="CP4" s="285"/>
      <c r="CQ4" s="283" t="s">
        <v>20</v>
      </c>
      <c r="CR4" s="284"/>
      <c r="CS4" s="284"/>
      <c r="CT4" s="284"/>
      <c r="CU4" s="284"/>
      <c r="CV4" s="284"/>
      <c r="CW4" s="284"/>
      <c r="CX4" s="284"/>
      <c r="CY4" s="284"/>
      <c r="CZ4" s="284"/>
      <c r="DA4" s="284"/>
      <c r="DB4" s="284"/>
      <c r="DC4" s="284"/>
      <c r="DD4" s="284"/>
      <c r="DE4" s="284"/>
      <c r="DF4" s="284"/>
      <c r="DG4" s="284"/>
      <c r="DH4" s="284"/>
      <c r="DI4" s="284"/>
      <c r="DJ4" s="284"/>
      <c r="DK4" s="284"/>
      <c r="DL4" s="286" t="s">
        <v>21</v>
      </c>
      <c r="DM4" s="287"/>
      <c r="DN4" s="283" t="s">
        <v>22</v>
      </c>
      <c r="DO4" s="284"/>
      <c r="DP4" s="284"/>
      <c r="DQ4" s="284"/>
      <c r="DR4" s="284"/>
      <c r="DS4" s="284"/>
      <c r="DT4" s="284"/>
      <c r="DU4" s="284"/>
      <c r="DV4" s="284"/>
      <c r="DW4" s="284"/>
      <c r="DX4" s="284"/>
      <c r="DY4" s="284"/>
      <c r="DZ4" s="285"/>
      <c r="EA4" s="272" t="s">
        <v>23</v>
      </c>
      <c r="EB4" s="273"/>
      <c r="EC4" s="273"/>
      <c r="ED4" s="273"/>
      <c r="EE4" s="274"/>
      <c r="EF4" s="56"/>
      <c r="EG4" s="56"/>
      <c r="EH4" s="57" t="s">
        <v>24</v>
      </c>
      <c r="EI4" s="58" t="s">
        <v>25</v>
      </c>
      <c r="EJ4" s="57" t="s">
        <v>26</v>
      </c>
      <c r="EK4" s="59" t="s">
        <v>28</v>
      </c>
      <c r="EL4" s="60" t="s">
        <v>29</v>
      </c>
    </row>
    <row r="5" spans="1:142" ht="75.75" customHeight="1" thickBot="1">
      <c r="A5" s="61"/>
      <c r="B5" s="61"/>
      <c r="C5" s="62"/>
      <c r="D5" s="63"/>
      <c r="E5" s="64" t="s">
        <v>32</v>
      </c>
      <c r="F5" s="65" t="s">
        <v>30</v>
      </c>
      <c r="G5" s="282" t="s">
        <v>31</v>
      </c>
      <c r="H5" s="282"/>
      <c r="I5" s="69" t="s">
        <v>35</v>
      </c>
      <c r="J5" s="69" t="s">
        <v>36</v>
      </c>
      <c r="K5" s="68" t="s">
        <v>42</v>
      </c>
      <c r="L5" s="68" t="s">
        <v>39</v>
      </c>
      <c r="M5" s="68" t="s">
        <v>40</v>
      </c>
      <c r="N5" s="68" t="s">
        <v>43</v>
      </c>
      <c r="O5" s="68" t="s">
        <v>41</v>
      </c>
      <c r="P5" s="68" t="s">
        <v>44</v>
      </c>
      <c r="Q5" s="300"/>
      <c r="R5" s="301"/>
      <c r="S5" s="70" t="s">
        <v>32</v>
      </c>
      <c r="T5" s="71" t="s">
        <v>30</v>
      </c>
      <c r="U5" s="268" t="s">
        <v>31</v>
      </c>
      <c r="V5" s="268"/>
      <c r="W5" s="70" t="s">
        <v>32</v>
      </c>
      <c r="X5" s="71" t="s">
        <v>30</v>
      </c>
      <c r="Y5" s="278" t="s">
        <v>33</v>
      </c>
      <c r="Z5" s="278" t="s">
        <v>34</v>
      </c>
      <c r="AA5" s="66" t="s">
        <v>36</v>
      </c>
      <c r="AB5" s="66" t="s">
        <v>37</v>
      </c>
      <c r="AC5" s="277" t="s">
        <v>38</v>
      </c>
      <c r="AD5" s="277"/>
      <c r="AE5" s="67"/>
      <c r="AF5" s="67"/>
      <c r="AG5" s="67"/>
      <c r="AH5" s="279">
        <v>0.03194444444444445</v>
      </c>
      <c r="AI5" s="279"/>
      <c r="AJ5" s="72" t="s">
        <v>32</v>
      </c>
      <c r="AK5" s="73" t="s">
        <v>30</v>
      </c>
      <c r="AL5" s="278" t="s">
        <v>33</v>
      </c>
      <c r="AM5" s="278" t="s">
        <v>34</v>
      </c>
      <c r="AN5" s="66" t="s">
        <v>36</v>
      </c>
      <c r="AO5" s="66" t="s">
        <v>47</v>
      </c>
      <c r="AP5" s="277" t="s">
        <v>38</v>
      </c>
      <c r="AQ5" s="277"/>
      <c r="AR5" s="67"/>
      <c r="AS5" s="67"/>
      <c r="AT5" s="67"/>
      <c r="AU5" s="275">
        <v>0.028182870370370372</v>
      </c>
      <c r="AV5" s="276"/>
      <c r="AW5" s="66" t="s">
        <v>37</v>
      </c>
      <c r="AX5" s="277" t="s">
        <v>38</v>
      </c>
      <c r="AY5" s="277"/>
      <c r="AZ5" s="67"/>
      <c r="BA5" s="67"/>
      <c r="BB5" s="67"/>
      <c r="BC5" s="275">
        <v>0.02892361111111111</v>
      </c>
      <c r="BD5" s="276"/>
      <c r="BE5" s="288"/>
      <c r="BF5" s="289"/>
      <c r="BG5" s="70" t="s">
        <v>32</v>
      </c>
      <c r="BH5" s="71" t="s">
        <v>30</v>
      </c>
      <c r="BI5" s="278" t="s">
        <v>33</v>
      </c>
      <c r="BJ5" s="278" t="s">
        <v>34</v>
      </c>
      <c r="BK5" s="74" t="s">
        <v>36</v>
      </c>
      <c r="BL5" s="74" t="s">
        <v>48</v>
      </c>
      <c r="BM5" s="280" t="s">
        <v>38</v>
      </c>
      <c r="BN5" s="281"/>
      <c r="BO5" s="75"/>
      <c r="BP5" s="75"/>
      <c r="BQ5" s="75"/>
      <c r="BR5" s="278" t="s">
        <v>31</v>
      </c>
      <c r="BS5" s="278"/>
      <c r="BT5" s="76" t="s">
        <v>45</v>
      </c>
      <c r="BU5" s="72" t="s">
        <v>46</v>
      </c>
      <c r="BV5" s="70" t="s">
        <v>32</v>
      </c>
      <c r="BW5" s="71" t="s">
        <v>30</v>
      </c>
      <c r="BX5" s="268" t="s">
        <v>31</v>
      </c>
      <c r="BY5" s="268"/>
      <c r="BZ5" s="70" t="s">
        <v>32</v>
      </c>
      <c r="CA5" s="71" t="s">
        <v>30</v>
      </c>
      <c r="CB5" s="268" t="s">
        <v>31</v>
      </c>
      <c r="CC5" s="268"/>
      <c r="CD5" s="70" t="s">
        <v>32</v>
      </c>
      <c r="CE5" s="71" t="s">
        <v>30</v>
      </c>
      <c r="CF5" s="278" t="s">
        <v>33</v>
      </c>
      <c r="CG5" s="278" t="s">
        <v>34</v>
      </c>
      <c r="CH5" s="66" t="s">
        <v>36</v>
      </c>
      <c r="CI5" s="66" t="s">
        <v>37</v>
      </c>
      <c r="CJ5" s="277" t="s">
        <v>38</v>
      </c>
      <c r="CK5" s="277"/>
      <c r="CL5" s="67"/>
      <c r="CM5" s="67"/>
      <c r="CN5" s="67"/>
      <c r="CO5" s="279">
        <v>0.0066782407407407415</v>
      </c>
      <c r="CP5" s="279"/>
      <c r="CQ5" s="72" t="s">
        <v>32</v>
      </c>
      <c r="CR5" s="73" t="s">
        <v>30</v>
      </c>
      <c r="CS5" s="278" t="s">
        <v>33</v>
      </c>
      <c r="CT5" s="278" t="s">
        <v>34</v>
      </c>
      <c r="CU5" s="66" t="s">
        <v>36</v>
      </c>
      <c r="CV5" s="66" t="s">
        <v>47</v>
      </c>
      <c r="CW5" s="277" t="s">
        <v>38</v>
      </c>
      <c r="CX5" s="277"/>
      <c r="CY5" s="67"/>
      <c r="CZ5" s="67"/>
      <c r="DA5" s="67"/>
      <c r="DB5" s="275">
        <v>0.005555555555555556</v>
      </c>
      <c r="DC5" s="276"/>
      <c r="DD5" s="66" t="s">
        <v>37</v>
      </c>
      <c r="DE5" s="277" t="s">
        <v>38</v>
      </c>
      <c r="DF5" s="277"/>
      <c r="DG5" s="67"/>
      <c r="DH5" s="67"/>
      <c r="DI5" s="67"/>
      <c r="DJ5" s="275">
        <v>0.015509259259259257</v>
      </c>
      <c r="DK5" s="276"/>
      <c r="DL5" s="288"/>
      <c r="DM5" s="289"/>
      <c r="DN5" s="70" t="s">
        <v>32</v>
      </c>
      <c r="DO5" s="71" t="s">
        <v>30</v>
      </c>
      <c r="DP5" s="278" t="s">
        <v>33</v>
      </c>
      <c r="DQ5" s="278" t="s">
        <v>34</v>
      </c>
      <c r="DR5" s="66" t="s">
        <v>36</v>
      </c>
      <c r="DS5" s="66" t="s">
        <v>37</v>
      </c>
      <c r="DT5" s="277" t="s">
        <v>38</v>
      </c>
      <c r="DU5" s="277"/>
      <c r="DV5" s="67"/>
      <c r="DW5" s="67"/>
      <c r="DX5" s="67"/>
      <c r="DY5" s="279">
        <v>0.013726851851851851</v>
      </c>
      <c r="DZ5" s="279"/>
      <c r="EA5" s="70" t="s">
        <v>32</v>
      </c>
      <c r="EB5" s="70" t="s">
        <v>49</v>
      </c>
      <c r="EC5" s="71" t="s">
        <v>30</v>
      </c>
      <c r="ED5" s="268" t="s">
        <v>31</v>
      </c>
      <c r="EE5" s="268"/>
      <c r="EF5" s="77"/>
      <c r="EG5" s="77"/>
      <c r="EH5" s="78" t="s">
        <v>50</v>
      </c>
      <c r="EI5" s="78" t="s">
        <v>50</v>
      </c>
      <c r="EJ5" s="78" t="s">
        <v>50</v>
      </c>
      <c r="EK5" s="79" t="s">
        <v>50</v>
      </c>
      <c r="EL5" s="80"/>
    </row>
    <row r="6" spans="1:142" ht="15">
      <c r="A6" s="81"/>
      <c r="B6" s="82"/>
      <c r="C6" s="83"/>
      <c r="D6" s="84"/>
      <c r="E6" s="86"/>
      <c r="F6" s="87"/>
      <c r="G6" s="85"/>
      <c r="H6" s="88"/>
      <c r="I6" s="100"/>
      <c r="J6" s="100"/>
      <c r="K6" s="101"/>
      <c r="L6" s="97"/>
      <c r="M6" s="97"/>
      <c r="N6" s="97"/>
      <c r="O6" s="97"/>
      <c r="P6" s="97"/>
      <c r="Q6" s="102"/>
      <c r="R6" s="103"/>
      <c r="S6" s="106"/>
      <c r="T6" s="107"/>
      <c r="U6" s="85"/>
      <c r="V6" s="108"/>
      <c r="W6" s="106"/>
      <c r="X6" s="109"/>
      <c r="Y6" s="85"/>
      <c r="Z6" s="108"/>
      <c r="AA6" s="93"/>
      <c r="AB6" s="93"/>
      <c r="AC6" s="94"/>
      <c r="AD6" s="94"/>
      <c r="AE6" s="95"/>
      <c r="AF6" s="110"/>
      <c r="AG6" s="96"/>
      <c r="AH6" s="98"/>
      <c r="AI6" s="99"/>
      <c r="AJ6" s="111"/>
      <c r="AK6" s="112"/>
      <c r="AL6" s="85"/>
      <c r="AM6" s="108"/>
      <c r="AN6" s="93"/>
      <c r="AO6" s="93"/>
      <c r="AP6" s="94"/>
      <c r="AQ6" s="94"/>
      <c r="AR6" s="95"/>
      <c r="AS6" s="110"/>
      <c r="AT6" s="96"/>
      <c r="AU6" s="98"/>
      <c r="AV6" s="99"/>
      <c r="AW6" s="93"/>
      <c r="AX6" s="94"/>
      <c r="AY6" s="94"/>
      <c r="AZ6" s="95"/>
      <c r="BA6" s="110"/>
      <c r="BB6" s="96"/>
      <c r="BC6" s="98"/>
      <c r="BD6" s="99"/>
      <c r="BE6" s="98"/>
      <c r="BF6" s="99"/>
      <c r="BG6" s="106"/>
      <c r="BH6" s="106"/>
      <c r="BI6" s="85"/>
      <c r="BJ6" s="108"/>
      <c r="BK6" s="94"/>
      <c r="BL6" s="94"/>
      <c r="BM6" s="94"/>
      <c r="BN6" s="94"/>
      <c r="BO6" s="95"/>
      <c r="BP6" s="115"/>
      <c r="BQ6" s="96"/>
      <c r="BR6" s="116"/>
      <c r="BS6" s="99"/>
      <c r="BT6" s="117"/>
      <c r="BU6" s="118"/>
      <c r="BV6" s="106"/>
      <c r="BW6" s="107"/>
      <c r="BX6" s="85"/>
      <c r="BY6" s="108"/>
      <c r="BZ6" s="106"/>
      <c r="CA6" s="119"/>
      <c r="CB6" s="85"/>
      <c r="CC6" s="108"/>
      <c r="CD6" s="106"/>
      <c r="CE6" s="109"/>
      <c r="CF6" s="85"/>
      <c r="CG6" s="108"/>
      <c r="CH6" s="93"/>
      <c r="CI6" s="93"/>
      <c r="CJ6" s="94"/>
      <c r="CK6" s="94"/>
      <c r="CL6" s="95"/>
      <c r="CM6" s="110"/>
      <c r="CN6" s="96"/>
      <c r="CO6" s="98"/>
      <c r="CP6" s="99"/>
      <c r="CQ6" s="111"/>
      <c r="CR6" s="112"/>
      <c r="CS6" s="85"/>
      <c r="CT6" s="108"/>
      <c r="CU6" s="93"/>
      <c r="CV6" s="93"/>
      <c r="CW6" s="94"/>
      <c r="CX6" s="94"/>
      <c r="CY6" s="95"/>
      <c r="CZ6" s="110"/>
      <c r="DA6" s="96"/>
      <c r="DB6" s="98"/>
      <c r="DC6" s="99"/>
      <c r="DD6" s="93"/>
      <c r="DE6" s="94"/>
      <c r="DF6" s="94"/>
      <c r="DG6" s="95"/>
      <c r="DH6" s="110"/>
      <c r="DI6" s="96"/>
      <c r="DJ6" s="98"/>
      <c r="DK6" s="99"/>
      <c r="DL6" s="98"/>
      <c r="DM6" s="99"/>
      <c r="DN6" s="106"/>
      <c r="DO6" s="109"/>
      <c r="DP6" s="85"/>
      <c r="DQ6" s="108"/>
      <c r="DR6" s="93"/>
      <c r="DS6" s="93"/>
      <c r="DT6" s="94"/>
      <c r="DU6" s="94"/>
      <c r="DV6" s="95"/>
      <c r="DW6" s="110"/>
      <c r="DX6" s="96"/>
      <c r="DY6" s="98"/>
      <c r="DZ6" s="99"/>
      <c r="EA6" s="106"/>
      <c r="EB6" s="106"/>
      <c r="EC6" s="107"/>
      <c r="ED6" s="85"/>
      <c r="EE6" s="108"/>
      <c r="EF6" s="120"/>
      <c r="EG6" s="120"/>
      <c r="EH6" s="121"/>
      <c r="EI6" s="122"/>
      <c r="EJ6" s="121"/>
      <c r="EK6" s="122"/>
      <c r="EL6" s="123"/>
    </row>
    <row r="7" spans="1:145" ht="30" customHeight="1">
      <c r="A7" s="81">
        <v>1</v>
      </c>
      <c r="B7" s="82" t="s">
        <v>51</v>
      </c>
      <c r="C7" s="83">
        <f>'[1]StartList'!B7</f>
        <v>0</v>
      </c>
      <c r="D7" s="84" t="str">
        <f>'[1]StartList'!E7</f>
        <v>Архипов Денис, </v>
      </c>
      <c r="E7" s="86">
        <v>0.3125</v>
      </c>
      <c r="F7" s="87"/>
      <c r="G7" s="85" t="s">
        <v>63</v>
      </c>
      <c r="H7" s="88">
        <v>0</v>
      </c>
      <c r="I7" s="87">
        <v>0.3277777777777778</v>
      </c>
      <c r="J7" s="87">
        <v>0.3277777777777778</v>
      </c>
      <c r="K7" s="101">
        <v>0.0007418981481481482</v>
      </c>
      <c r="L7" s="126"/>
      <c r="M7" s="126"/>
      <c r="N7" s="126"/>
      <c r="O7" s="126"/>
      <c r="P7" s="126"/>
      <c r="Q7" s="128" t="s">
        <v>52</v>
      </c>
      <c r="R7" s="103">
        <v>320</v>
      </c>
      <c r="S7" s="106">
        <v>0.3263888888888889</v>
      </c>
      <c r="T7" s="119">
        <v>0.3263888888888889</v>
      </c>
      <c r="U7" s="85"/>
      <c r="V7" s="108">
        <v>0</v>
      </c>
      <c r="W7" s="106">
        <v>0.3522453703703704</v>
      </c>
      <c r="X7" s="109">
        <v>0.35642361111111115</v>
      </c>
      <c r="Y7" s="85" t="s">
        <v>63</v>
      </c>
      <c r="Z7" s="108">
        <v>0</v>
      </c>
      <c r="AA7" s="125">
        <v>0.35642361111111115</v>
      </c>
      <c r="AB7" s="125">
        <v>0.3873032407407407</v>
      </c>
      <c r="AC7" s="94" t="s">
        <v>52</v>
      </c>
      <c r="AD7" s="94">
        <v>0</v>
      </c>
      <c r="AE7" s="95">
        <v>0.030879629629629535</v>
      </c>
      <c r="AF7" s="110">
        <v>0.0010648148148149142</v>
      </c>
      <c r="AG7" s="96">
        <v>92</v>
      </c>
      <c r="AH7" s="98" t="s">
        <v>62</v>
      </c>
      <c r="AI7" s="99">
        <v>92</v>
      </c>
      <c r="AJ7" s="111">
        <v>0.4168865740740741</v>
      </c>
      <c r="AK7" s="112">
        <v>0.42149305555555555</v>
      </c>
      <c r="AL7" s="85" t="s">
        <v>63</v>
      </c>
      <c r="AM7" s="108">
        <v>0</v>
      </c>
      <c r="AN7" s="125">
        <v>0.42149305555555555</v>
      </c>
      <c r="AO7" s="125">
        <v>0.4338194444444445</v>
      </c>
      <c r="AP7" s="94" t="s">
        <v>52</v>
      </c>
      <c r="AQ7" s="94">
        <v>0</v>
      </c>
      <c r="AR7" s="129">
        <v>0</v>
      </c>
      <c r="AS7" s="110">
        <v>0.028182870370370372</v>
      </c>
      <c r="AT7" s="96">
        <v>0</v>
      </c>
      <c r="AU7" s="98" t="s">
        <v>63</v>
      </c>
      <c r="AV7" s="99">
        <v>0</v>
      </c>
      <c r="AW7" s="125">
        <v>0.4831828703703704</v>
      </c>
      <c r="AX7" s="94" t="s">
        <v>52</v>
      </c>
      <c r="AY7" s="94">
        <v>0</v>
      </c>
      <c r="AZ7" s="129">
        <v>0</v>
      </c>
      <c r="BA7" s="110">
        <v>0.02892361111111111</v>
      </c>
      <c r="BB7" s="96">
        <v>0</v>
      </c>
      <c r="BC7" s="98" t="s">
        <v>63</v>
      </c>
      <c r="BD7" s="99">
        <v>0</v>
      </c>
      <c r="BE7" s="98"/>
      <c r="BF7" s="99">
        <v>0</v>
      </c>
      <c r="BG7" s="106">
        <v>0.4703819444444445</v>
      </c>
      <c r="BH7" s="106">
        <v>0.4977314814814815</v>
      </c>
      <c r="BI7" s="85" t="s">
        <v>63</v>
      </c>
      <c r="BJ7" s="108">
        <v>0</v>
      </c>
      <c r="BK7" s="94">
        <v>0.4977314814814815</v>
      </c>
      <c r="BL7" s="94">
        <v>0.5204282407407407</v>
      </c>
      <c r="BM7" s="94" t="s">
        <v>52</v>
      </c>
      <c r="BN7" s="94">
        <v>0</v>
      </c>
      <c r="BO7" s="95">
        <v>0.02269675925925918</v>
      </c>
      <c r="BP7" s="115">
        <v>0.005081018518518596</v>
      </c>
      <c r="BQ7" s="96">
        <v>0</v>
      </c>
      <c r="BR7" s="116" t="s">
        <v>52</v>
      </c>
      <c r="BS7" s="99">
        <v>0</v>
      </c>
      <c r="BT7" s="117">
        <v>0</v>
      </c>
      <c r="BU7" s="130"/>
      <c r="BV7" s="106">
        <v>0.5090277777777779</v>
      </c>
      <c r="BW7" s="109">
        <v>0.545138888888889</v>
      </c>
      <c r="BX7" s="85" t="s">
        <v>52</v>
      </c>
      <c r="BY7" s="108">
        <v>900</v>
      </c>
      <c r="BZ7" s="106">
        <v>0.5868055555555556</v>
      </c>
      <c r="CA7" s="131">
        <v>0.5868055555555556</v>
      </c>
      <c r="CB7" s="85" t="s">
        <v>62</v>
      </c>
      <c r="CC7" s="108">
        <v>0</v>
      </c>
      <c r="CD7" s="106">
        <v>0.6390509259259259</v>
      </c>
      <c r="CE7" s="109">
        <v>0.6114583333333333</v>
      </c>
      <c r="CF7" s="85" t="s">
        <v>62</v>
      </c>
      <c r="CG7" s="108">
        <v>2340</v>
      </c>
      <c r="CH7" s="125">
        <v>0.6114583333333333</v>
      </c>
      <c r="CI7" s="125">
        <v>0.6176157407407408</v>
      </c>
      <c r="CJ7" s="94" t="s">
        <v>52</v>
      </c>
      <c r="CK7" s="94">
        <v>1.1574074074074073E-05</v>
      </c>
      <c r="CL7" s="95">
        <v>0.006168981481481519</v>
      </c>
      <c r="CM7" s="110">
        <v>0.0005092592592592224</v>
      </c>
      <c r="CN7" s="96">
        <v>44</v>
      </c>
      <c r="CO7" s="98" t="s">
        <v>62</v>
      </c>
      <c r="CP7" s="99">
        <v>44</v>
      </c>
      <c r="CQ7" s="111">
        <v>0.6977430555555556</v>
      </c>
      <c r="CR7" s="112">
        <v>0.6696412037037037</v>
      </c>
      <c r="CS7" s="85" t="s">
        <v>62</v>
      </c>
      <c r="CT7" s="108">
        <v>2400</v>
      </c>
      <c r="CU7" s="125">
        <v>0.6696412037037037</v>
      </c>
      <c r="CV7" s="125">
        <v>0.6753009259259258</v>
      </c>
      <c r="CW7" s="94" t="s">
        <v>52</v>
      </c>
      <c r="CX7" s="94">
        <v>0</v>
      </c>
      <c r="CY7" s="95">
        <v>0.005659722222222108</v>
      </c>
      <c r="CZ7" s="110">
        <v>0.00010416666666655198</v>
      </c>
      <c r="DA7" s="96">
        <v>9</v>
      </c>
      <c r="DB7" s="98" t="s">
        <v>52</v>
      </c>
      <c r="DC7" s="99">
        <v>9</v>
      </c>
      <c r="DD7" s="125">
        <v>0.6875347222222222</v>
      </c>
      <c r="DE7" s="94" t="s">
        <v>52</v>
      </c>
      <c r="DF7" s="94">
        <v>0</v>
      </c>
      <c r="DG7" s="95">
        <v>0.012233796296296395</v>
      </c>
      <c r="DH7" s="110">
        <v>0.003275462962962862</v>
      </c>
      <c r="DI7" s="96">
        <v>283</v>
      </c>
      <c r="DJ7" s="98" t="s">
        <v>62</v>
      </c>
      <c r="DK7" s="99">
        <v>283</v>
      </c>
      <c r="DL7" s="98"/>
      <c r="DM7" s="99">
        <v>292</v>
      </c>
      <c r="DN7" s="106">
        <v>0.7496412037037037</v>
      </c>
      <c r="DO7" s="109">
        <v>0.7248842592592593</v>
      </c>
      <c r="DP7" s="85" t="s">
        <v>62</v>
      </c>
      <c r="DQ7" s="108">
        <v>2100</v>
      </c>
      <c r="DR7" s="125">
        <v>0.7248842592592593</v>
      </c>
      <c r="DS7" s="125">
        <v>0.735763888888889</v>
      </c>
      <c r="DT7" s="94" t="s">
        <v>52</v>
      </c>
      <c r="DU7" s="94">
        <v>0</v>
      </c>
      <c r="DV7" s="95">
        <v>0.010879629629629739</v>
      </c>
      <c r="DW7" s="110">
        <v>0.002847222222222112</v>
      </c>
      <c r="DX7" s="96">
        <v>246</v>
      </c>
      <c r="DY7" s="98" t="s">
        <v>62</v>
      </c>
      <c r="DZ7" s="99">
        <v>246</v>
      </c>
      <c r="EA7" s="106">
        <v>0.8159722222222222</v>
      </c>
      <c r="EB7" s="106">
        <v>0.7930555555555555</v>
      </c>
      <c r="EC7" s="119">
        <v>0.7743055555555555</v>
      </c>
      <c r="ED7" s="85" t="s">
        <v>62</v>
      </c>
      <c r="EE7" s="108">
        <v>1620</v>
      </c>
      <c r="EF7" s="120"/>
      <c r="EG7" s="120"/>
      <c r="EH7" s="121">
        <f>R7+AI7+BF7+BS7+CP7+DM7+DZ7</f>
        <v>994</v>
      </c>
      <c r="EI7" s="122">
        <f>SUM('Фото-КП'!B7:M7)</f>
        <v>7200</v>
      </c>
      <c r="EJ7" s="121">
        <f aca="true" t="shared" si="0" ref="EJ7:EJ13">H7+V7+BY7+CC7+EE7</f>
        <v>2520</v>
      </c>
      <c r="EK7" s="122">
        <f>Z7+AM7+BJ7+CG7+CT7+DQ7</f>
        <v>6840</v>
      </c>
      <c r="EL7" s="123">
        <f>IF(ISERROR(EH7+EI7+EJ7+EK7),"",EH7+EI7+EJ7+EK7)</f>
        <v>17554</v>
      </c>
      <c r="EN7" s="187"/>
      <c r="EO7" s="7"/>
    </row>
    <row r="8" spans="1:145" ht="30" customHeight="1">
      <c r="A8" s="81">
        <f>A7+1</f>
        <v>2</v>
      </c>
      <c r="B8" s="82" t="str">
        <f>'[1]StartList'!Q8</f>
        <v>Профессионал</v>
      </c>
      <c r="C8" s="83">
        <f>'[1]StartList'!B8</f>
        <v>6</v>
      </c>
      <c r="D8" s="84" t="str">
        <f>'[1]StartList'!E8</f>
        <v>Носатенко Пётр, Ермолаев Сергей</v>
      </c>
      <c r="E8" s="86">
        <v>0.3340277777777778</v>
      </c>
      <c r="F8" s="87">
        <v>0.3340277777777778</v>
      </c>
      <c r="G8" s="85" t="s">
        <v>63</v>
      </c>
      <c r="H8" s="88">
        <v>0</v>
      </c>
      <c r="I8" s="87">
        <v>0.33819444444444446</v>
      </c>
      <c r="J8" s="87">
        <v>0.33958333333333335</v>
      </c>
      <c r="K8" s="101">
        <v>0.001400462962962963</v>
      </c>
      <c r="L8" s="126"/>
      <c r="M8" s="126"/>
      <c r="N8" s="126"/>
      <c r="O8" s="126"/>
      <c r="P8" s="126"/>
      <c r="Q8" s="128" t="s">
        <v>52</v>
      </c>
      <c r="R8" s="103">
        <v>605</v>
      </c>
      <c r="S8" s="106">
        <v>0.3479166666666667</v>
      </c>
      <c r="T8" s="119">
        <v>0.3479166666666667</v>
      </c>
      <c r="U8" s="85"/>
      <c r="V8" s="108">
        <v>0</v>
      </c>
      <c r="W8" s="106">
        <v>0.3737731481481482</v>
      </c>
      <c r="X8" s="109">
        <v>0.37650462962962966</v>
      </c>
      <c r="Y8" s="85" t="s">
        <v>63</v>
      </c>
      <c r="Z8" s="108">
        <v>0</v>
      </c>
      <c r="AA8" s="125">
        <v>0.37650462962962966</v>
      </c>
      <c r="AB8" s="125">
        <v>0.4089699074074074</v>
      </c>
      <c r="AC8" s="94" t="s">
        <v>52</v>
      </c>
      <c r="AD8" s="94">
        <v>0</v>
      </c>
      <c r="AE8" s="95">
        <v>0.032465277777777746</v>
      </c>
      <c r="AF8" s="110">
        <v>0.0005208333333332968</v>
      </c>
      <c r="AG8" s="96">
        <v>45</v>
      </c>
      <c r="AH8" s="98" t="s">
        <v>52</v>
      </c>
      <c r="AI8" s="99">
        <v>45</v>
      </c>
      <c r="AJ8" s="111">
        <v>0.4384143518518519</v>
      </c>
      <c r="AK8" s="112">
        <v>0.4425115740740741</v>
      </c>
      <c r="AL8" s="85" t="s">
        <v>63</v>
      </c>
      <c r="AM8" s="108">
        <v>0</v>
      </c>
      <c r="AN8" s="125">
        <v>0.4425115740740741</v>
      </c>
      <c r="AO8" s="125">
        <v>0.46762731481481484</v>
      </c>
      <c r="AP8" s="94" t="s">
        <v>52</v>
      </c>
      <c r="AQ8" s="94">
        <v>0</v>
      </c>
      <c r="AR8" s="129">
        <v>0</v>
      </c>
      <c r="AS8" s="110">
        <v>0.028182870370370372</v>
      </c>
      <c r="AT8" s="96">
        <v>0</v>
      </c>
      <c r="AU8" s="98" t="s">
        <v>63</v>
      </c>
      <c r="AV8" s="99">
        <v>0</v>
      </c>
      <c r="AW8" s="125">
        <v>0.4994791666666667</v>
      </c>
      <c r="AX8" s="94" t="s">
        <v>52</v>
      </c>
      <c r="AY8" s="94">
        <v>0</v>
      </c>
      <c r="AZ8" s="129">
        <v>0</v>
      </c>
      <c r="BA8" s="110">
        <v>0.02892361111111111</v>
      </c>
      <c r="BB8" s="96">
        <v>0</v>
      </c>
      <c r="BC8" s="98" t="s">
        <v>63</v>
      </c>
      <c r="BD8" s="99">
        <v>0</v>
      </c>
      <c r="BE8" s="98"/>
      <c r="BF8" s="99">
        <v>0</v>
      </c>
      <c r="BG8" s="106">
        <v>0.4919097222222223</v>
      </c>
      <c r="BH8" s="106">
        <v>0.5175694444444444</v>
      </c>
      <c r="BI8" s="85" t="s">
        <v>63</v>
      </c>
      <c r="BJ8" s="108">
        <v>0</v>
      </c>
      <c r="BK8" s="94">
        <v>0.5175694444444444</v>
      </c>
      <c r="BL8" s="94">
        <v>0.5445833333333333</v>
      </c>
      <c r="BM8" s="94" t="s">
        <v>52</v>
      </c>
      <c r="BN8" s="94">
        <v>0</v>
      </c>
      <c r="BO8" s="95">
        <v>0.027013888888888893</v>
      </c>
      <c r="BP8" s="115">
        <v>0.0007638888888888834</v>
      </c>
      <c r="BQ8" s="96">
        <v>0</v>
      </c>
      <c r="BR8" s="116" t="s">
        <v>52</v>
      </c>
      <c r="BS8" s="99">
        <v>0</v>
      </c>
      <c r="BT8" s="117">
        <v>0.001388888888888884</v>
      </c>
      <c r="BU8" s="130">
        <v>0.001388888888888889</v>
      </c>
      <c r="BV8" s="106">
        <v>0.5305555555555557</v>
      </c>
      <c r="BW8" s="109">
        <v>0.5493055555555556</v>
      </c>
      <c r="BX8" s="85" t="s">
        <v>52</v>
      </c>
      <c r="BY8" s="108">
        <v>900</v>
      </c>
      <c r="BZ8" s="106">
        <v>0.5909722222222222</v>
      </c>
      <c r="CA8" s="131">
        <v>0.5909722222222222</v>
      </c>
      <c r="CB8" s="85" t="s">
        <v>62</v>
      </c>
      <c r="CC8" s="108">
        <v>0</v>
      </c>
      <c r="CD8" s="106">
        <v>0.6432175925925926</v>
      </c>
      <c r="CE8" s="109">
        <v>0.6474768518518519</v>
      </c>
      <c r="CF8" s="85" t="s">
        <v>63</v>
      </c>
      <c r="CG8" s="108">
        <v>0</v>
      </c>
      <c r="CH8" s="125">
        <v>0.6474768518518519</v>
      </c>
      <c r="CI8" s="125">
        <v>0.6542476851851852</v>
      </c>
      <c r="CJ8" s="94" t="s">
        <v>52</v>
      </c>
      <c r="CK8" s="94">
        <v>1.1574074074074073E-05</v>
      </c>
      <c r="CL8" s="95">
        <v>0.006782407407407356</v>
      </c>
      <c r="CM8" s="110">
        <v>0.00010416666666661443</v>
      </c>
      <c r="CN8" s="96">
        <v>9</v>
      </c>
      <c r="CO8" s="98" t="s">
        <v>52</v>
      </c>
      <c r="CP8" s="99">
        <v>9</v>
      </c>
      <c r="CQ8" s="111">
        <v>0.7019097222222223</v>
      </c>
      <c r="CR8" s="112">
        <v>0.7105671296296295</v>
      </c>
      <c r="CS8" s="85" t="s">
        <v>63</v>
      </c>
      <c r="CT8" s="108">
        <v>0</v>
      </c>
      <c r="CU8" s="125">
        <v>0.7105671296296295</v>
      </c>
      <c r="CV8" s="125">
        <v>0.716099537037037</v>
      </c>
      <c r="CW8" s="94" t="s">
        <v>52</v>
      </c>
      <c r="CX8" s="94">
        <v>0</v>
      </c>
      <c r="CY8" s="95">
        <v>0.005532407407407458</v>
      </c>
      <c r="CZ8" s="110">
        <v>2.31481481480977E-05</v>
      </c>
      <c r="DA8" s="96">
        <v>2</v>
      </c>
      <c r="DB8" s="98" t="s">
        <v>62</v>
      </c>
      <c r="DC8" s="99">
        <v>2</v>
      </c>
      <c r="DD8" s="125">
        <v>0.7315856481481481</v>
      </c>
      <c r="DE8" s="94" t="s">
        <v>52</v>
      </c>
      <c r="DF8" s="94">
        <v>0</v>
      </c>
      <c r="DG8" s="95">
        <v>0.01548611111111109</v>
      </c>
      <c r="DH8" s="110">
        <v>2.3148148148167957E-05</v>
      </c>
      <c r="DI8" s="96">
        <v>2</v>
      </c>
      <c r="DJ8" s="98" t="s">
        <v>62</v>
      </c>
      <c r="DK8" s="99">
        <v>2</v>
      </c>
      <c r="DL8" s="98"/>
      <c r="DM8" s="99">
        <v>4</v>
      </c>
      <c r="DN8" s="106">
        <v>0.7538078703703703</v>
      </c>
      <c r="DO8" s="109">
        <v>0.762025462962963</v>
      </c>
      <c r="DP8" s="85" t="s">
        <v>63</v>
      </c>
      <c r="DQ8" s="108">
        <v>0</v>
      </c>
      <c r="DR8" s="125">
        <v>0.762025462962963</v>
      </c>
      <c r="DS8" s="125">
        <v>0.7754398148148148</v>
      </c>
      <c r="DT8" s="94" t="s">
        <v>52</v>
      </c>
      <c r="DU8" s="94">
        <v>0</v>
      </c>
      <c r="DV8" s="95">
        <v>0.013414351851851802</v>
      </c>
      <c r="DW8" s="110">
        <v>0.00031250000000004885</v>
      </c>
      <c r="DX8" s="96">
        <v>27</v>
      </c>
      <c r="DY8" s="98" t="s">
        <v>62</v>
      </c>
      <c r="DZ8" s="99">
        <v>27</v>
      </c>
      <c r="EA8" s="106">
        <v>0.8201388888888889</v>
      </c>
      <c r="EB8" s="106">
        <v>0.7972222222222222</v>
      </c>
      <c r="EC8" s="119">
        <v>0.8083333333333332</v>
      </c>
      <c r="ED8" s="85" t="s">
        <v>63</v>
      </c>
      <c r="EE8" s="108">
        <v>0</v>
      </c>
      <c r="EF8" s="120"/>
      <c r="EG8" s="120"/>
      <c r="EH8" s="121">
        <f aca="true" t="shared" si="1" ref="EH8:EH44">R8+AI8+BF8+BS8+CP8+DM8+DZ8</f>
        <v>690</v>
      </c>
      <c r="EI8" s="122">
        <f>SUM('Фото-КП'!B8:M8)</f>
        <v>0</v>
      </c>
      <c r="EJ8" s="121">
        <f t="shared" si="0"/>
        <v>900</v>
      </c>
      <c r="EK8" s="122">
        <f aca="true" t="shared" si="2" ref="EK8:EK44">Z8+AM8+BJ8+CG8+CT8+DQ8</f>
        <v>0</v>
      </c>
      <c r="EL8" s="123">
        <f aca="true" t="shared" si="3" ref="EL8:EL44">IF(ISERROR(EH8+EI8+EJ8+EK8),"",EH8+EI8+EJ8+EK8)</f>
        <v>1590</v>
      </c>
      <c r="EN8" s="187"/>
      <c r="EO8" s="7"/>
    </row>
    <row r="9" spans="1:145" ht="30" customHeight="1">
      <c r="A9" s="81">
        <f>A8+1</f>
        <v>3</v>
      </c>
      <c r="B9" s="82" t="str">
        <f>'[1]StartList'!Q9</f>
        <v>Профессионал</v>
      </c>
      <c r="C9" s="83">
        <f>'[1]StartList'!B9</f>
        <v>13</v>
      </c>
      <c r="D9" s="84" t="str">
        <f>'[1]StartList'!E9</f>
        <v>Мозговая Светлана, Жажкова Оксана</v>
      </c>
      <c r="E9" s="86">
        <v>0.3347222222222222</v>
      </c>
      <c r="F9" s="87">
        <v>0.3347222222222222</v>
      </c>
      <c r="G9" s="85" t="s">
        <v>63</v>
      </c>
      <c r="H9" s="88">
        <v>0</v>
      </c>
      <c r="I9" s="87">
        <v>0.3430555555555555</v>
      </c>
      <c r="J9" s="87">
        <v>0.3430555555555555</v>
      </c>
      <c r="K9" s="101">
        <v>0.0008784722222222223</v>
      </c>
      <c r="L9" s="126"/>
      <c r="M9" s="126"/>
      <c r="N9" s="126"/>
      <c r="O9" s="126"/>
      <c r="P9" s="126"/>
      <c r="Q9" s="128" t="s">
        <v>52</v>
      </c>
      <c r="R9" s="103">
        <v>380</v>
      </c>
      <c r="S9" s="106">
        <v>0.3486111111111111</v>
      </c>
      <c r="T9" s="119">
        <v>0.3486111111111111</v>
      </c>
      <c r="U9" s="85"/>
      <c r="V9" s="108">
        <v>0</v>
      </c>
      <c r="W9" s="106">
        <v>0.37446759259259255</v>
      </c>
      <c r="X9" s="109">
        <v>0.3767939814814815</v>
      </c>
      <c r="Y9" s="85" t="s">
        <v>63</v>
      </c>
      <c r="Z9" s="108">
        <v>0</v>
      </c>
      <c r="AA9" s="125">
        <v>0.3767939814814815</v>
      </c>
      <c r="AB9" s="125">
        <v>0.40910879629629626</v>
      </c>
      <c r="AC9" s="94" t="s">
        <v>52</v>
      </c>
      <c r="AD9" s="94">
        <v>0</v>
      </c>
      <c r="AE9" s="95">
        <v>0.03231481481481474</v>
      </c>
      <c r="AF9" s="110">
        <v>0.0003703703703702918</v>
      </c>
      <c r="AG9" s="96">
        <v>32</v>
      </c>
      <c r="AH9" s="98" t="s">
        <v>52</v>
      </c>
      <c r="AI9" s="99">
        <v>32</v>
      </c>
      <c r="AJ9" s="111">
        <v>0.4391087962962963</v>
      </c>
      <c r="AK9" s="112">
        <v>0.4419328703703704</v>
      </c>
      <c r="AL9" s="85" t="s">
        <v>63</v>
      </c>
      <c r="AM9" s="108">
        <v>0</v>
      </c>
      <c r="AN9" s="125">
        <v>0.4419328703703704</v>
      </c>
      <c r="AO9" s="125">
        <v>0.4612962962962963</v>
      </c>
      <c r="AP9" s="94" t="s">
        <v>52</v>
      </c>
      <c r="AQ9" s="94">
        <v>0</v>
      </c>
      <c r="AR9" s="129">
        <v>0</v>
      </c>
      <c r="AS9" s="110">
        <v>0.028182870370370372</v>
      </c>
      <c r="AT9" s="96">
        <v>0</v>
      </c>
      <c r="AU9" s="98" t="s">
        <v>63</v>
      </c>
      <c r="AV9" s="99">
        <v>0</v>
      </c>
      <c r="AW9" s="125">
        <v>0.496400462962963</v>
      </c>
      <c r="AX9" s="94" t="s">
        <v>52</v>
      </c>
      <c r="AY9" s="94">
        <v>0</v>
      </c>
      <c r="AZ9" s="129">
        <v>0</v>
      </c>
      <c r="BA9" s="110">
        <v>0.02892361111111111</v>
      </c>
      <c r="BB9" s="96">
        <v>0</v>
      </c>
      <c r="BC9" s="98" t="s">
        <v>63</v>
      </c>
      <c r="BD9" s="99">
        <v>0</v>
      </c>
      <c r="BE9" s="98"/>
      <c r="BF9" s="99">
        <v>0</v>
      </c>
      <c r="BG9" s="106">
        <v>0.4926041666666666</v>
      </c>
      <c r="BH9" s="106">
        <v>0.522037037037037</v>
      </c>
      <c r="BI9" s="85" t="s">
        <v>63</v>
      </c>
      <c r="BJ9" s="108">
        <v>0</v>
      </c>
      <c r="BK9" s="94">
        <v>0.522037037037037</v>
      </c>
      <c r="BL9" s="94">
        <v>0.5438541666666666</v>
      </c>
      <c r="BM9" s="94" t="s">
        <v>52</v>
      </c>
      <c r="BN9" s="94">
        <v>0</v>
      </c>
      <c r="BO9" s="95">
        <v>0.021817129629629672</v>
      </c>
      <c r="BP9" s="115">
        <v>0.005960648148148104</v>
      </c>
      <c r="BQ9" s="96">
        <v>0</v>
      </c>
      <c r="BR9" s="116" t="s">
        <v>52</v>
      </c>
      <c r="BS9" s="99">
        <v>0</v>
      </c>
      <c r="BT9" s="117">
        <v>0</v>
      </c>
      <c r="BU9" s="130"/>
      <c r="BV9" s="106">
        <v>0.53125</v>
      </c>
      <c r="BW9" s="109">
        <v>0.5472222222222222</v>
      </c>
      <c r="BX9" s="85" t="s">
        <v>52</v>
      </c>
      <c r="BY9" s="108">
        <v>900</v>
      </c>
      <c r="BZ9" s="106">
        <v>0.5888888888888888</v>
      </c>
      <c r="CA9" s="131">
        <v>0.5888888888888889</v>
      </c>
      <c r="CB9" s="85" t="s">
        <v>62</v>
      </c>
      <c r="CC9" s="108">
        <v>0</v>
      </c>
      <c r="CD9" s="106">
        <v>0.6411342592592593</v>
      </c>
      <c r="CE9" s="109">
        <v>0.646724537037037</v>
      </c>
      <c r="CF9" s="85" t="s">
        <v>63</v>
      </c>
      <c r="CG9" s="108">
        <v>0</v>
      </c>
      <c r="CH9" s="125">
        <v>0.646724537037037</v>
      </c>
      <c r="CI9" s="125">
        <v>0.6543287037037037</v>
      </c>
      <c r="CJ9" s="94" t="s">
        <v>52</v>
      </c>
      <c r="CK9" s="94">
        <v>1.1574074074074073E-05</v>
      </c>
      <c r="CL9" s="95">
        <v>0.0076157407407407085</v>
      </c>
      <c r="CM9" s="110">
        <v>0.000937499999999967</v>
      </c>
      <c r="CN9" s="96">
        <v>81</v>
      </c>
      <c r="CO9" s="98" t="s">
        <v>52</v>
      </c>
      <c r="CP9" s="99">
        <v>81</v>
      </c>
      <c r="CQ9" s="111">
        <v>0.6998263888888889</v>
      </c>
      <c r="CR9" s="112">
        <v>0.7065277777777778</v>
      </c>
      <c r="CS9" s="85" t="s">
        <v>63</v>
      </c>
      <c r="CT9" s="108">
        <v>0</v>
      </c>
      <c r="CU9" s="125">
        <v>0.7065277777777778</v>
      </c>
      <c r="CV9" s="125">
        <v>0.7121180555555555</v>
      </c>
      <c r="CW9" s="94" t="s">
        <v>52</v>
      </c>
      <c r="CX9" s="94">
        <v>0</v>
      </c>
      <c r="CY9" s="95">
        <v>0.0055902777777777635</v>
      </c>
      <c r="CZ9" s="110">
        <v>3.47222222222077E-05</v>
      </c>
      <c r="DA9" s="96">
        <v>3</v>
      </c>
      <c r="DB9" s="98" t="s">
        <v>52</v>
      </c>
      <c r="DC9" s="99">
        <v>3</v>
      </c>
      <c r="DD9" s="125">
        <v>0.7277199074074074</v>
      </c>
      <c r="DE9" s="94" t="s">
        <v>52</v>
      </c>
      <c r="DF9" s="94">
        <v>0</v>
      </c>
      <c r="DG9" s="95">
        <v>0.015601851851851922</v>
      </c>
      <c r="DH9" s="110">
        <v>9.259259259266489E-05</v>
      </c>
      <c r="DI9" s="96">
        <v>8</v>
      </c>
      <c r="DJ9" s="98" t="s">
        <v>52</v>
      </c>
      <c r="DK9" s="99">
        <v>8</v>
      </c>
      <c r="DL9" s="98"/>
      <c r="DM9" s="99">
        <v>11</v>
      </c>
      <c r="DN9" s="106">
        <v>0.7517245370370371</v>
      </c>
      <c r="DO9" s="109">
        <v>0.7585300925925926</v>
      </c>
      <c r="DP9" s="85" t="s">
        <v>63</v>
      </c>
      <c r="DQ9" s="108">
        <v>0</v>
      </c>
      <c r="DR9" s="125">
        <v>0.7585300925925926</v>
      </c>
      <c r="DS9" s="125">
        <v>0.7720023148148148</v>
      </c>
      <c r="DT9" s="94" t="s">
        <v>52</v>
      </c>
      <c r="DU9" s="94">
        <v>0</v>
      </c>
      <c r="DV9" s="95">
        <v>0.013472222222222219</v>
      </c>
      <c r="DW9" s="110">
        <v>0.0002546296296296324</v>
      </c>
      <c r="DX9" s="96">
        <v>22</v>
      </c>
      <c r="DY9" s="98" t="s">
        <v>62</v>
      </c>
      <c r="DZ9" s="99">
        <v>22</v>
      </c>
      <c r="EA9" s="106">
        <v>0.8180555555555555</v>
      </c>
      <c r="EB9" s="106">
        <v>0.7951388888888888</v>
      </c>
      <c r="EC9" s="119">
        <v>0.8048611111111111</v>
      </c>
      <c r="ED9" s="85" t="s">
        <v>63</v>
      </c>
      <c r="EE9" s="108">
        <v>0</v>
      </c>
      <c r="EF9" s="120"/>
      <c r="EG9" s="120"/>
      <c r="EH9" s="121">
        <f t="shared" si="1"/>
        <v>526</v>
      </c>
      <c r="EI9" s="122">
        <f>SUM('Фото-КП'!B9:M9)</f>
        <v>0</v>
      </c>
      <c r="EJ9" s="121">
        <f t="shared" si="0"/>
        <v>900</v>
      </c>
      <c r="EK9" s="122">
        <f t="shared" si="2"/>
        <v>0</v>
      </c>
      <c r="EL9" s="123">
        <f t="shared" si="3"/>
        <v>1426</v>
      </c>
      <c r="EN9" s="187"/>
      <c r="EO9" s="7"/>
    </row>
    <row r="10" spans="1:145" ht="30" customHeight="1">
      <c r="A10" s="81">
        <f aca="true" t="shared" si="4" ref="A10:A42">A9+1</f>
        <v>4</v>
      </c>
      <c r="B10" s="82" t="str">
        <f>'[1]StartList'!Q10</f>
        <v>Профессионал</v>
      </c>
      <c r="C10" s="83">
        <f>'[1]StartList'!B10</f>
        <v>3</v>
      </c>
      <c r="D10" s="84" t="str">
        <f>'[1]StartList'!E10</f>
        <v>Яруллин Марат, Полькина Елена</v>
      </c>
      <c r="E10" s="86">
        <v>0.335416666666667</v>
      </c>
      <c r="F10" s="87">
        <v>0.3354166666666667</v>
      </c>
      <c r="G10" s="85" t="s">
        <v>63</v>
      </c>
      <c r="H10" s="88">
        <v>0</v>
      </c>
      <c r="I10" s="87">
        <v>0.3451388888888889</v>
      </c>
      <c r="J10" s="87">
        <v>0.3451388888888889</v>
      </c>
      <c r="K10" s="101">
        <v>0.0007997685185185186</v>
      </c>
      <c r="L10" s="126"/>
      <c r="M10" s="126"/>
      <c r="N10" s="126"/>
      <c r="O10" s="126"/>
      <c r="P10" s="126"/>
      <c r="Q10" s="128" t="s">
        <v>52</v>
      </c>
      <c r="R10" s="103">
        <v>345</v>
      </c>
      <c r="S10" s="106">
        <v>0.3493055555555556</v>
      </c>
      <c r="T10" s="119">
        <v>0.3493055555555556</v>
      </c>
      <c r="U10" s="85"/>
      <c r="V10" s="108">
        <v>0</v>
      </c>
      <c r="W10" s="106">
        <v>0.3751620370370371</v>
      </c>
      <c r="X10" s="109">
        <v>0.3769675925925926</v>
      </c>
      <c r="Y10" s="85" t="s">
        <v>63</v>
      </c>
      <c r="Z10" s="108">
        <v>0</v>
      </c>
      <c r="AA10" s="125">
        <v>0.3769675925925926</v>
      </c>
      <c r="AB10" s="125">
        <v>0.41045138888888894</v>
      </c>
      <c r="AC10" s="94" t="s">
        <v>52</v>
      </c>
      <c r="AD10" s="94">
        <v>0</v>
      </c>
      <c r="AE10" s="95">
        <v>0.03348379629629633</v>
      </c>
      <c r="AF10" s="110">
        <v>0.001539351851851882</v>
      </c>
      <c r="AG10" s="96">
        <v>133</v>
      </c>
      <c r="AH10" s="98" t="s">
        <v>52</v>
      </c>
      <c r="AI10" s="99">
        <v>133</v>
      </c>
      <c r="AJ10" s="111">
        <v>0.4398032407407408</v>
      </c>
      <c r="AK10" s="112">
        <v>0.44236111111111115</v>
      </c>
      <c r="AL10" s="85" t="s">
        <v>63</v>
      </c>
      <c r="AM10" s="108">
        <v>0</v>
      </c>
      <c r="AN10" s="125">
        <v>0.44236111111111115</v>
      </c>
      <c r="AO10" s="125">
        <v>0.46170138888888884</v>
      </c>
      <c r="AP10" s="94" t="s">
        <v>52</v>
      </c>
      <c r="AQ10" s="94">
        <v>0</v>
      </c>
      <c r="AR10" s="129">
        <v>0</v>
      </c>
      <c r="AS10" s="110">
        <v>0.028182870370370372</v>
      </c>
      <c r="AT10" s="96">
        <v>0</v>
      </c>
      <c r="AU10" s="98" t="s">
        <v>63</v>
      </c>
      <c r="AV10" s="99">
        <v>0</v>
      </c>
      <c r="AW10" s="125">
        <v>0.4912152777777778</v>
      </c>
      <c r="AX10" s="94" t="s">
        <v>52</v>
      </c>
      <c r="AY10" s="94">
        <v>0</v>
      </c>
      <c r="AZ10" s="129">
        <v>0</v>
      </c>
      <c r="BA10" s="110">
        <v>0.02892361111111111</v>
      </c>
      <c r="BB10" s="96">
        <v>0</v>
      </c>
      <c r="BC10" s="98" t="s">
        <v>63</v>
      </c>
      <c r="BD10" s="99">
        <v>0</v>
      </c>
      <c r="BE10" s="98"/>
      <c r="BF10" s="99">
        <v>0</v>
      </c>
      <c r="BG10" s="106">
        <v>0.4932986111111112</v>
      </c>
      <c r="BH10" s="106">
        <v>0.5098726851851852</v>
      </c>
      <c r="BI10" s="85" t="s">
        <v>63</v>
      </c>
      <c r="BJ10" s="108">
        <v>0</v>
      </c>
      <c r="BK10" s="94">
        <v>0.5098726851851852</v>
      </c>
      <c r="BL10" s="94">
        <v>0.5351388888888889</v>
      </c>
      <c r="BM10" s="94" t="s">
        <v>52</v>
      </c>
      <c r="BN10" s="94">
        <v>0</v>
      </c>
      <c r="BO10" s="95">
        <v>0.025266203703703694</v>
      </c>
      <c r="BP10" s="115">
        <v>0.0025115740740740827</v>
      </c>
      <c r="BQ10" s="96">
        <v>0</v>
      </c>
      <c r="BR10" s="116" t="s">
        <v>52</v>
      </c>
      <c r="BS10" s="99">
        <v>0</v>
      </c>
      <c r="BT10" s="117">
        <v>0</v>
      </c>
      <c r="BU10" s="130"/>
      <c r="BV10" s="106">
        <v>0.5319444444444446</v>
      </c>
      <c r="BW10" s="109">
        <v>0.5375</v>
      </c>
      <c r="BX10" s="85" t="s">
        <v>52</v>
      </c>
      <c r="BY10" s="108">
        <v>480</v>
      </c>
      <c r="BZ10" s="106">
        <v>0.5791666666666666</v>
      </c>
      <c r="CA10" s="131">
        <v>0.5791666666666667</v>
      </c>
      <c r="CB10" s="85" t="s">
        <v>62</v>
      </c>
      <c r="CC10" s="108">
        <v>0</v>
      </c>
      <c r="CD10" s="106">
        <v>0.6314120370370371</v>
      </c>
      <c r="CE10" s="109">
        <v>0.6353356481481481</v>
      </c>
      <c r="CF10" s="85" t="s">
        <v>63</v>
      </c>
      <c r="CG10" s="108">
        <v>0</v>
      </c>
      <c r="CH10" s="125">
        <v>0.6353356481481481</v>
      </c>
      <c r="CI10" s="125">
        <v>0.6421527777777778</v>
      </c>
      <c r="CJ10" s="94" t="s">
        <v>52</v>
      </c>
      <c r="CK10" s="94">
        <v>1.1574074074074073E-05</v>
      </c>
      <c r="CL10" s="95">
        <v>0.0068287037037037335</v>
      </c>
      <c r="CM10" s="110">
        <v>0.00015046296296299198</v>
      </c>
      <c r="CN10" s="96">
        <v>13</v>
      </c>
      <c r="CO10" s="98" t="s">
        <v>52</v>
      </c>
      <c r="CP10" s="99">
        <v>13</v>
      </c>
      <c r="CQ10" s="111">
        <v>0.6901041666666667</v>
      </c>
      <c r="CR10" s="112">
        <v>0.6917013888888889</v>
      </c>
      <c r="CS10" s="85" t="s">
        <v>63</v>
      </c>
      <c r="CT10" s="108">
        <v>0</v>
      </c>
      <c r="CU10" s="125">
        <v>0.6917013888888889</v>
      </c>
      <c r="CV10" s="125">
        <v>0.6972685185185186</v>
      </c>
      <c r="CW10" s="94" t="s">
        <v>52</v>
      </c>
      <c r="CX10" s="94">
        <v>0</v>
      </c>
      <c r="CY10" s="95">
        <v>0.005567129629629686</v>
      </c>
      <c r="CZ10" s="110">
        <v>1.1574074074129949E-05</v>
      </c>
      <c r="DA10" s="96">
        <v>1</v>
      </c>
      <c r="DB10" s="98" t="s">
        <v>52</v>
      </c>
      <c r="DC10" s="99">
        <v>1</v>
      </c>
      <c r="DD10" s="125">
        <v>0.712824074074074</v>
      </c>
      <c r="DE10" s="94" t="s">
        <v>52</v>
      </c>
      <c r="DF10" s="94">
        <v>0</v>
      </c>
      <c r="DG10" s="95">
        <v>0.015555555555555434</v>
      </c>
      <c r="DH10" s="110">
        <v>4.629629629617632E-05</v>
      </c>
      <c r="DI10" s="96">
        <v>4</v>
      </c>
      <c r="DJ10" s="98" t="s">
        <v>52</v>
      </c>
      <c r="DK10" s="99">
        <v>4</v>
      </c>
      <c r="DL10" s="98"/>
      <c r="DM10" s="99">
        <v>5</v>
      </c>
      <c r="DN10" s="106">
        <v>0.7420023148148149</v>
      </c>
      <c r="DO10" s="109">
        <v>0.7444444444444445</v>
      </c>
      <c r="DP10" s="85" t="s">
        <v>63</v>
      </c>
      <c r="DQ10" s="108">
        <v>0</v>
      </c>
      <c r="DR10" s="125">
        <v>0.7444444444444445</v>
      </c>
      <c r="DS10" s="125">
        <v>0.7577662037037037</v>
      </c>
      <c r="DT10" s="94" t="s">
        <v>52</v>
      </c>
      <c r="DU10" s="94">
        <v>0</v>
      </c>
      <c r="DV10" s="95">
        <v>0.01332175925925927</v>
      </c>
      <c r="DW10" s="110">
        <v>0.0004050925925925819</v>
      </c>
      <c r="DX10" s="96">
        <v>35</v>
      </c>
      <c r="DY10" s="98" t="s">
        <v>62</v>
      </c>
      <c r="DZ10" s="99">
        <v>35</v>
      </c>
      <c r="EA10" s="106">
        <v>0.8083333333333333</v>
      </c>
      <c r="EB10" s="106">
        <v>0.7854166666666667</v>
      </c>
      <c r="EC10" s="119">
        <v>0.7861111111111111</v>
      </c>
      <c r="ED10" s="85" t="s">
        <v>63</v>
      </c>
      <c r="EE10" s="108">
        <v>0</v>
      </c>
      <c r="EF10" s="120"/>
      <c r="EG10" s="120"/>
      <c r="EH10" s="121">
        <f t="shared" si="1"/>
        <v>531</v>
      </c>
      <c r="EI10" s="122">
        <f>SUM('Фото-КП'!B10:M10)</f>
        <v>0</v>
      </c>
      <c r="EJ10" s="121">
        <f t="shared" si="0"/>
        <v>480</v>
      </c>
      <c r="EK10" s="122">
        <f t="shared" si="2"/>
        <v>0</v>
      </c>
      <c r="EL10" s="123">
        <f t="shared" si="3"/>
        <v>1011</v>
      </c>
      <c r="EN10" s="187"/>
      <c r="EO10" s="7"/>
    </row>
    <row r="11" spans="1:145" ht="30" customHeight="1">
      <c r="A11" s="81">
        <f t="shared" si="4"/>
        <v>5</v>
      </c>
      <c r="B11" s="82" t="str">
        <f>'[1]StartList'!Q11</f>
        <v>Стандарт</v>
      </c>
      <c r="C11" s="83">
        <f>'[1]StartList'!B11</f>
        <v>4</v>
      </c>
      <c r="D11" s="84" t="str">
        <f>'[1]StartList'!E11</f>
        <v>Никулин Максим, Никулина Кристина</v>
      </c>
      <c r="E11" s="86">
        <v>0.336111111111111</v>
      </c>
      <c r="F11" s="87">
        <v>0.3361111111111111</v>
      </c>
      <c r="G11" s="85" t="s">
        <v>63</v>
      </c>
      <c r="H11" s="88">
        <v>0</v>
      </c>
      <c r="I11" s="87">
        <v>0.34722222222222227</v>
      </c>
      <c r="J11" s="87">
        <v>0.34722222222222227</v>
      </c>
      <c r="K11" s="101">
        <v>0.0009398148148148148</v>
      </c>
      <c r="L11" s="126">
        <v>10</v>
      </c>
      <c r="M11" s="126"/>
      <c r="N11" s="126"/>
      <c r="O11" s="126"/>
      <c r="P11" s="126"/>
      <c r="Q11" s="128" t="s">
        <v>52</v>
      </c>
      <c r="R11" s="103">
        <v>415</v>
      </c>
      <c r="S11" s="106">
        <v>0.35</v>
      </c>
      <c r="T11" s="119">
        <v>0.35</v>
      </c>
      <c r="U11" s="85"/>
      <c r="V11" s="108">
        <v>0</v>
      </c>
      <c r="W11" s="106">
        <v>0.37585648148148143</v>
      </c>
      <c r="X11" s="109">
        <v>0.37929398148148147</v>
      </c>
      <c r="Y11" s="85" t="s">
        <v>63</v>
      </c>
      <c r="Z11" s="108">
        <v>0</v>
      </c>
      <c r="AA11" s="125">
        <v>0.37929398148148147</v>
      </c>
      <c r="AB11" s="125">
        <v>0.4120601851851852</v>
      </c>
      <c r="AC11" s="94" t="s">
        <v>52</v>
      </c>
      <c r="AD11" s="94">
        <v>0</v>
      </c>
      <c r="AE11" s="95">
        <v>0.032766203703703756</v>
      </c>
      <c r="AF11" s="110">
        <v>0.0008217592592593068</v>
      </c>
      <c r="AG11" s="96">
        <v>71</v>
      </c>
      <c r="AH11" s="98" t="s">
        <v>52</v>
      </c>
      <c r="AI11" s="99">
        <v>71</v>
      </c>
      <c r="AJ11" s="111">
        <v>0.4404976851851852</v>
      </c>
      <c r="AK11" s="112">
        <v>0.443125</v>
      </c>
      <c r="AL11" s="85" t="s">
        <v>63</v>
      </c>
      <c r="AM11" s="108">
        <v>0</v>
      </c>
      <c r="AN11" s="125">
        <v>0.443125</v>
      </c>
      <c r="AO11" s="125">
        <v>0.4635185185185185</v>
      </c>
      <c r="AP11" s="94" t="s">
        <v>52</v>
      </c>
      <c r="AQ11" s="94">
        <v>0</v>
      </c>
      <c r="AR11" s="129">
        <v>0</v>
      </c>
      <c r="AS11" s="110">
        <v>0.028182870370370372</v>
      </c>
      <c r="AT11" s="96">
        <v>0</v>
      </c>
      <c r="AU11" s="98" t="s">
        <v>63</v>
      </c>
      <c r="AV11" s="99">
        <v>0</v>
      </c>
      <c r="AW11" s="125">
        <v>0.4910185185185185</v>
      </c>
      <c r="AX11" s="94" t="s">
        <v>52</v>
      </c>
      <c r="AY11" s="94">
        <v>0</v>
      </c>
      <c r="AZ11" s="129">
        <v>0</v>
      </c>
      <c r="BA11" s="110">
        <v>0.02892361111111111</v>
      </c>
      <c r="BB11" s="96">
        <v>0</v>
      </c>
      <c r="BC11" s="98" t="s">
        <v>63</v>
      </c>
      <c r="BD11" s="99">
        <v>0</v>
      </c>
      <c r="BE11" s="98"/>
      <c r="BF11" s="99">
        <v>0</v>
      </c>
      <c r="BG11" s="106">
        <v>0.4939930555555555</v>
      </c>
      <c r="BH11" s="106">
        <v>0.5061921296296296</v>
      </c>
      <c r="BI11" s="85" t="s">
        <v>63</v>
      </c>
      <c r="BJ11" s="108">
        <v>0</v>
      </c>
      <c r="BK11" s="94">
        <v>0.5061921296296296</v>
      </c>
      <c r="BL11" s="94">
        <v>0.5340972222222222</v>
      </c>
      <c r="BM11" s="94" t="s">
        <v>52</v>
      </c>
      <c r="BN11" s="94">
        <v>0</v>
      </c>
      <c r="BO11" s="95">
        <v>0.027905092592592662</v>
      </c>
      <c r="BP11" s="115">
        <v>0.0001273148148148856</v>
      </c>
      <c r="BQ11" s="96">
        <v>11</v>
      </c>
      <c r="BR11" s="116" t="s">
        <v>52</v>
      </c>
      <c r="BS11" s="99">
        <v>11</v>
      </c>
      <c r="BT11" s="117">
        <v>0</v>
      </c>
      <c r="BU11" s="130"/>
      <c r="BV11" s="106">
        <v>0.5326388888888889</v>
      </c>
      <c r="BW11" s="109">
        <v>0.5368055555555555</v>
      </c>
      <c r="BX11" s="85" t="s">
        <v>52</v>
      </c>
      <c r="BY11" s="108">
        <v>360</v>
      </c>
      <c r="BZ11" s="106">
        <v>0.5784722222222222</v>
      </c>
      <c r="CA11" s="131">
        <v>0.5784722222222222</v>
      </c>
      <c r="CB11" s="85" t="s">
        <v>62</v>
      </c>
      <c r="CC11" s="108">
        <v>0</v>
      </c>
      <c r="CD11" s="106">
        <v>0.6307175925925925</v>
      </c>
      <c r="CE11" s="109">
        <v>0.6352662037037037</v>
      </c>
      <c r="CF11" s="85" t="s">
        <v>63</v>
      </c>
      <c r="CG11" s="108">
        <v>0</v>
      </c>
      <c r="CH11" s="125">
        <v>0.6352662037037037</v>
      </c>
      <c r="CI11" s="125">
        <v>0.6424768518518519</v>
      </c>
      <c r="CJ11" s="94" t="s">
        <v>52</v>
      </c>
      <c r="CK11" s="94">
        <v>1.1574074074074073E-05</v>
      </c>
      <c r="CL11" s="95">
        <v>0.0072222222222222765</v>
      </c>
      <c r="CM11" s="110">
        <v>0.000543981481481535</v>
      </c>
      <c r="CN11" s="96">
        <v>47</v>
      </c>
      <c r="CO11" s="98" t="s">
        <v>52</v>
      </c>
      <c r="CP11" s="99">
        <v>47</v>
      </c>
      <c r="CQ11" s="111">
        <v>0.6894097222222222</v>
      </c>
      <c r="CR11" s="112">
        <v>0.6916319444444444</v>
      </c>
      <c r="CS11" s="85" t="s">
        <v>63</v>
      </c>
      <c r="CT11" s="108">
        <v>0</v>
      </c>
      <c r="CU11" s="125">
        <v>0.6916319444444444</v>
      </c>
      <c r="CV11" s="125">
        <v>0.6968518518518518</v>
      </c>
      <c r="CW11" s="94" t="s">
        <v>52</v>
      </c>
      <c r="CX11" s="94">
        <v>0</v>
      </c>
      <c r="CY11" s="95">
        <v>0.005219907407407409</v>
      </c>
      <c r="CZ11" s="110">
        <v>0.00033564814814814655</v>
      </c>
      <c r="DA11" s="96">
        <v>29</v>
      </c>
      <c r="DB11" s="98" t="s">
        <v>62</v>
      </c>
      <c r="DC11" s="99">
        <v>29</v>
      </c>
      <c r="DD11" s="125">
        <v>0.712650462962963</v>
      </c>
      <c r="DE11" s="94" t="s">
        <v>52</v>
      </c>
      <c r="DF11" s="94">
        <v>0</v>
      </c>
      <c r="DG11" s="95">
        <v>0.015798611111111138</v>
      </c>
      <c r="DH11" s="110">
        <v>0.0002893518518518809</v>
      </c>
      <c r="DI11" s="96">
        <v>25</v>
      </c>
      <c r="DJ11" s="98" t="s">
        <v>52</v>
      </c>
      <c r="DK11" s="99">
        <v>25</v>
      </c>
      <c r="DL11" s="98"/>
      <c r="DM11" s="99">
        <v>54</v>
      </c>
      <c r="DN11" s="106">
        <v>0.7413078703703704</v>
      </c>
      <c r="DO11" s="109">
        <v>0.7440162037037038</v>
      </c>
      <c r="DP11" s="85" t="s">
        <v>63</v>
      </c>
      <c r="DQ11" s="108">
        <v>0</v>
      </c>
      <c r="DR11" s="125">
        <v>0.7440162037037038</v>
      </c>
      <c r="DS11" s="125">
        <v>0.757361111111111</v>
      </c>
      <c r="DT11" s="94" t="s">
        <v>52</v>
      </c>
      <c r="DU11" s="94">
        <v>0</v>
      </c>
      <c r="DV11" s="95">
        <v>0.013344907407407236</v>
      </c>
      <c r="DW11" s="110">
        <v>0.00038194444444461517</v>
      </c>
      <c r="DX11" s="96">
        <v>33</v>
      </c>
      <c r="DY11" s="98" t="s">
        <v>62</v>
      </c>
      <c r="DZ11" s="99">
        <v>33</v>
      </c>
      <c r="EA11" s="106">
        <v>0.8076388888888888</v>
      </c>
      <c r="EB11" s="106">
        <v>0.7847222222222221</v>
      </c>
      <c r="EC11" s="119">
        <v>0.7868055555555555</v>
      </c>
      <c r="ED11" s="85" t="s">
        <v>63</v>
      </c>
      <c r="EE11" s="108">
        <v>0</v>
      </c>
      <c r="EF11" s="120"/>
      <c r="EG11" s="120"/>
      <c r="EH11" s="121">
        <f t="shared" si="1"/>
        <v>631</v>
      </c>
      <c r="EI11" s="122">
        <f>SUM('Фото-КП'!B11:M11)</f>
        <v>0</v>
      </c>
      <c r="EJ11" s="121">
        <f t="shared" si="0"/>
        <v>360</v>
      </c>
      <c r="EK11" s="122">
        <f t="shared" si="2"/>
        <v>0</v>
      </c>
      <c r="EL11" s="123">
        <f t="shared" si="3"/>
        <v>991</v>
      </c>
      <c r="EN11" s="187"/>
      <c r="EO11" s="7"/>
    </row>
    <row r="12" spans="1:145" ht="30" customHeight="1">
      <c r="A12" s="81">
        <f t="shared" si="4"/>
        <v>6</v>
      </c>
      <c r="B12" s="82" t="str">
        <f>'[1]StartList'!Q12</f>
        <v>Стандарт</v>
      </c>
      <c r="C12" s="83">
        <f>'[1]StartList'!B12</f>
        <v>5</v>
      </c>
      <c r="D12" s="84" t="str">
        <f>'[1]StartList'!E12</f>
        <v>Кроман Ольга, Хасанова Мария</v>
      </c>
      <c r="E12" s="86">
        <v>0.336805555555555</v>
      </c>
      <c r="F12" s="87">
        <v>0.3368055555555556</v>
      </c>
      <c r="G12" s="85" t="s">
        <v>63</v>
      </c>
      <c r="H12" s="88">
        <v>0</v>
      </c>
      <c r="I12" s="87">
        <v>0.34861111111111115</v>
      </c>
      <c r="J12" s="87">
        <v>0.34861111111111115</v>
      </c>
      <c r="K12" s="101">
        <v>0.0009155092592592592</v>
      </c>
      <c r="L12" s="126"/>
      <c r="M12" s="126"/>
      <c r="N12" s="126"/>
      <c r="O12" s="126"/>
      <c r="P12" s="126"/>
      <c r="Q12" s="128" t="s">
        <v>52</v>
      </c>
      <c r="R12" s="103">
        <v>395</v>
      </c>
      <c r="S12" s="106">
        <v>0.3506944444444445</v>
      </c>
      <c r="T12" s="119">
        <v>0.3506944444444445</v>
      </c>
      <c r="U12" s="85"/>
      <c r="V12" s="108">
        <v>0</v>
      </c>
      <c r="W12" s="106">
        <v>0.376550925925926</v>
      </c>
      <c r="X12" s="109">
        <v>0.37960648148148146</v>
      </c>
      <c r="Y12" s="85" t="s">
        <v>63</v>
      </c>
      <c r="Z12" s="108">
        <v>0</v>
      </c>
      <c r="AA12" s="125">
        <v>0.37960648148148146</v>
      </c>
      <c r="AB12" s="125">
        <v>0.4135416666666667</v>
      </c>
      <c r="AC12" s="94" t="s">
        <v>52</v>
      </c>
      <c r="AD12" s="94">
        <v>0</v>
      </c>
      <c r="AE12" s="95">
        <v>0.033935185185185235</v>
      </c>
      <c r="AF12" s="110">
        <v>0.001990740740740786</v>
      </c>
      <c r="AG12" s="96">
        <v>172</v>
      </c>
      <c r="AH12" s="98" t="s">
        <v>52</v>
      </c>
      <c r="AI12" s="99">
        <v>172</v>
      </c>
      <c r="AJ12" s="111">
        <v>0.44119212962962967</v>
      </c>
      <c r="AK12" s="112">
        <v>0.44328703703703703</v>
      </c>
      <c r="AL12" s="85" t="s">
        <v>63</v>
      </c>
      <c r="AM12" s="108">
        <v>0</v>
      </c>
      <c r="AN12" s="125">
        <v>0.44328703703703703</v>
      </c>
      <c r="AO12" s="125">
        <v>0.4680787037037037</v>
      </c>
      <c r="AP12" s="94" t="s">
        <v>52</v>
      </c>
      <c r="AQ12" s="94">
        <v>0</v>
      </c>
      <c r="AR12" s="129">
        <v>0</v>
      </c>
      <c r="AS12" s="110">
        <v>0.028182870370370372</v>
      </c>
      <c r="AT12" s="96">
        <v>0</v>
      </c>
      <c r="AU12" s="98" t="s">
        <v>63</v>
      </c>
      <c r="AV12" s="99">
        <v>0</v>
      </c>
      <c r="AW12" s="132">
        <v>0.5076157407407408</v>
      </c>
      <c r="AX12" s="94" t="s">
        <v>52</v>
      </c>
      <c r="AY12" s="94">
        <v>0</v>
      </c>
      <c r="AZ12" s="129">
        <v>0</v>
      </c>
      <c r="BA12" s="110">
        <v>0.02892361111111111</v>
      </c>
      <c r="BB12" s="96">
        <v>0</v>
      </c>
      <c r="BC12" s="98" t="s">
        <v>63</v>
      </c>
      <c r="BD12" s="99">
        <v>0</v>
      </c>
      <c r="BE12" s="98"/>
      <c r="BF12" s="114">
        <v>300</v>
      </c>
      <c r="BG12" s="106">
        <v>0.49468750000000006</v>
      </c>
      <c r="BH12" s="106">
        <v>0.5286458333333334</v>
      </c>
      <c r="BI12" s="85" t="s">
        <v>63</v>
      </c>
      <c r="BJ12" s="108">
        <v>0</v>
      </c>
      <c r="BK12" s="94">
        <v>0.5286458333333334</v>
      </c>
      <c r="BL12" s="94">
        <v>0.553587962962963</v>
      </c>
      <c r="BM12" s="94" t="s">
        <v>52</v>
      </c>
      <c r="BN12" s="94">
        <v>0</v>
      </c>
      <c r="BO12" s="95">
        <v>0.024942129629629606</v>
      </c>
      <c r="BP12" s="115">
        <v>0.0028356481481481705</v>
      </c>
      <c r="BQ12" s="96">
        <v>0</v>
      </c>
      <c r="BR12" s="116" t="s">
        <v>52</v>
      </c>
      <c r="BS12" s="99">
        <v>0</v>
      </c>
      <c r="BT12" s="117">
        <v>0</v>
      </c>
      <c r="BU12" s="130"/>
      <c r="BV12" s="106">
        <v>0.5333333333333334</v>
      </c>
      <c r="BW12" s="109">
        <v>0.5590277777777778</v>
      </c>
      <c r="BX12" s="85" t="s">
        <v>52</v>
      </c>
      <c r="BY12" s="108">
        <v>900</v>
      </c>
      <c r="BZ12" s="106">
        <v>0.6006944444444444</v>
      </c>
      <c r="CA12" s="131">
        <v>0.6006944444444444</v>
      </c>
      <c r="CB12" s="85" t="s">
        <v>62</v>
      </c>
      <c r="CC12" s="108">
        <v>0</v>
      </c>
      <c r="CD12" s="106">
        <v>0.6529398148148148</v>
      </c>
      <c r="CE12" s="109">
        <v>0.6593749999999999</v>
      </c>
      <c r="CF12" s="85" t="s">
        <v>63</v>
      </c>
      <c r="CG12" s="108">
        <v>0</v>
      </c>
      <c r="CH12" s="125">
        <v>0.6593749999999999</v>
      </c>
      <c r="CI12" s="125">
        <v>0.6665972222222222</v>
      </c>
      <c r="CJ12" s="94" t="s">
        <v>52</v>
      </c>
      <c r="CK12" s="94">
        <v>1.1574074074074073E-05</v>
      </c>
      <c r="CL12" s="95">
        <v>0.007233796296296315</v>
      </c>
      <c r="CM12" s="110">
        <v>0.0005555555555555739</v>
      </c>
      <c r="CN12" s="96">
        <v>48</v>
      </c>
      <c r="CO12" s="98" t="s">
        <v>52</v>
      </c>
      <c r="CP12" s="99">
        <v>48</v>
      </c>
      <c r="CQ12" s="111">
        <v>0.7116319444444444</v>
      </c>
      <c r="CR12" s="112">
        <v>0.7247106481481481</v>
      </c>
      <c r="CS12" s="85" t="s">
        <v>63</v>
      </c>
      <c r="CT12" s="108">
        <v>0</v>
      </c>
      <c r="CU12" s="125">
        <v>0.7247106481481481</v>
      </c>
      <c r="CV12" s="132">
        <v>0.7356134259259259</v>
      </c>
      <c r="CW12" s="94" t="s">
        <v>52</v>
      </c>
      <c r="CX12" s="94">
        <v>0</v>
      </c>
      <c r="CY12" s="95">
        <v>0.010902777777777817</v>
      </c>
      <c r="CZ12" s="110">
        <v>0.005347222222222261</v>
      </c>
      <c r="DA12" s="96">
        <v>462</v>
      </c>
      <c r="DB12" s="98" t="s">
        <v>52</v>
      </c>
      <c r="DC12" s="99">
        <v>462</v>
      </c>
      <c r="DD12" s="125">
        <v>0.770787037037037</v>
      </c>
      <c r="DE12" s="94" t="s">
        <v>52</v>
      </c>
      <c r="DF12" s="94">
        <v>0</v>
      </c>
      <c r="DG12" s="95">
        <v>0.03517361111111106</v>
      </c>
      <c r="DH12" s="110">
        <v>0.0196643518518518</v>
      </c>
      <c r="DI12" s="96">
        <v>1699</v>
      </c>
      <c r="DJ12" s="98" t="s">
        <v>52</v>
      </c>
      <c r="DK12" s="99">
        <v>1699</v>
      </c>
      <c r="DL12" s="98"/>
      <c r="DM12" s="183">
        <f>2161+300</f>
        <v>2461</v>
      </c>
      <c r="DN12" s="106">
        <v>0.7635300925925925</v>
      </c>
      <c r="DO12" s="109">
        <v>0.7952662037037036</v>
      </c>
      <c r="DP12" s="85" t="s">
        <v>63</v>
      </c>
      <c r="DQ12" s="108">
        <v>0</v>
      </c>
      <c r="DR12" s="125">
        <v>0.7952662037037036</v>
      </c>
      <c r="DS12" s="125">
        <v>0.8083333333333332</v>
      </c>
      <c r="DT12" s="94" t="s">
        <v>52</v>
      </c>
      <c r="DU12" s="94">
        <v>0</v>
      </c>
      <c r="DV12" s="95">
        <v>0.013067129629629637</v>
      </c>
      <c r="DW12" s="110">
        <v>0.0006597222222222143</v>
      </c>
      <c r="DX12" s="96">
        <v>57</v>
      </c>
      <c r="DY12" s="98" t="s">
        <v>62</v>
      </c>
      <c r="DZ12" s="99">
        <v>57</v>
      </c>
      <c r="EA12" s="106">
        <v>0.829861111111111</v>
      </c>
      <c r="EB12" s="106">
        <v>0.8069444444444444</v>
      </c>
      <c r="EC12" s="119">
        <v>0.8368055555555555</v>
      </c>
      <c r="ED12" s="85" t="s">
        <v>52</v>
      </c>
      <c r="EE12" s="108">
        <v>600</v>
      </c>
      <c r="EF12" s="120"/>
      <c r="EG12" s="120"/>
      <c r="EH12" s="121">
        <f t="shared" si="1"/>
        <v>3433</v>
      </c>
      <c r="EI12" s="122">
        <f>SUM('Фото-КП'!B12:M12)</f>
        <v>0</v>
      </c>
      <c r="EJ12" s="121">
        <f t="shared" si="0"/>
        <v>1500</v>
      </c>
      <c r="EK12" s="122">
        <f t="shared" si="2"/>
        <v>0</v>
      </c>
      <c r="EL12" s="123">
        <f t="shared" si="3"/>
        <v>4933</v>
      </c>
      <c r="EN12" s="187"/>
      <c r="EO12" s="7"/>
    </row>
    <row r="13" spans="1:145" ht="30" customHeight="1">
      <c r="A13" s="81">
        <f t="shared" si="4"/>
        <v>7</v>
      </c>
      <c r="B13" s="82" t="str">
        <f>'[1]StartList'!Q13</f>
        <v>Профессионал</v>
      </c>
      <c r="C13" s="83">
        <f>'[1]StartList'!B13</f>
        <v>1</v>
      </c>
      <c r="D13" s="84" t="str">
        <f>'[1]StartList'!E13</f>
        <v>Мозговая Светлана, Сальников Евгений</v>
      </c>
      <c r="E13" s="86">
        <v>0.3375</v>
      </c>
      <c r="F13" s="87">
        <v>0.33749999999999997</v>
      </c>
      <c r="G13" s="85" t="s">
        <v>63</v>
      </c>
      <c r="H13" s="88">
        <v>0</v>
      </c>
      <c r="I13" s="87">
        <v>0.34861111111111115</v>
      </c>
      <c r="J13" s="87">
        <v>0.34861111111111115</v>
      </c>
      <c r="K13" s="101">
        <v>0.0007476851851851851</v>
      </c>
      <c r="L13" s="126"/>
      <c r="M13" s="126"/>
      <c r="N13" s="126"/>
      <c r="O13" s="126"/>
      <c r="P13" s="126"/>
      <c r="Q13" s="128" t="s">
        <v>52</v>
      </c>
      <c r="R13" s="103">
        <v>325</v>
      </c>
      <c r="S13" s="106">
        <v>0.35138888888888886</v>
      </c>
      <c r="T13" s="119">
        <v>0.35138888888888886</v>
      </c>
      <c r="U13" s="85"/>
      <c r="V13" s="108">
        <v>0</v>
      </c>
      <c r="W13" s="106">
        <v>0.3772453703703703</v>
      </c>
      <c r="X13" s="109">
        <v>0.3796527777777778</v>
      </c>
      <c r="Y13" s="85" t="s">
        <v>63</v>
      </c>
      <c r="Z13" s="108">
        <v>0</v>
      </c>
      <c r="AA13" s="125">
        <v>0.3796527777777778</v>
      </c>
      <c r="AB13" s="125">
        <v>0.4116782407407407</v>
      </c>
      <c r="AC13" s="94" t="s">
        <v>52</v>
      </c>
      <c r="AD13" s="94">
        <v>0</v>
      </c>
      <c r="AE13" s="95">
        <v>0.032025462962962936</v>
      </c>
      <c r="AF13" s="110">
        <v>8.101851851848724E-05</v>
      </c>
      <c r="AG13" s="96">
        <v>7</v>
      </c>
      <c r="AH13" s="98" t="s">
        <v>52</v>
      </c>
      <c r="AI13" s="99">
        <v>7</v>
      </c>
      <c r="AJ13" s="111">
        <v>0.44188657407407406</v>
      </c>
      <c r="AK13" s="112">
        <v>0.44288194444444445</v>
      </c>
      <c r="AL13" s="85" t="s">
        <v>63</v>
      </c>
      <c r="AM13" s="108">
        <v>0</v>
      </c>
      <c r="AN13" s="125">
        <v>0.44288194444444445</v>
      </c>
      <c r="AO13" s="125">
        <v>0.4694212962962963</v>
      </c>
      <c r="AP13" s="94" t="s">
        <v>52</v>
      </c>
      <c r="AQ13" s="94">
        <v>0</v>
      </c>
      <c r="AR13" s="129">
        <v>0</v>
      </c>
      <c r="AS13" s="110">
        <v>0.028182870370370372</v>
      </c>
      <c r="AT13" s="96">
        <v>0</v>
      </c>
      <c r="AU13" s="98" t="s">
        <v>63</v>
      </c>
      <c r="AV13" s="99">
        <v>0</v>
      </c>
      <c r="AW13" s="125">
        <v>0.49660879629629634</v>
      </c>
      <c r="AX13" s="94" t="s">
        <v>52</v>
      </c>
      <c r="AY13" s="94">
        <v>0</v>
      </c>
      <c r="AZ13" s="129">
        <v>0</v>
      </c>
      <c r="BA13" s="110">
        <v>0.02892361111111111</v>
      </c>
      <c r="BB13" s="96">
        <v>0</v>
      </c>
      <c r="BC13" s="98" t="s">
        <v>63</v>
      </c>
      <c r="BD13" s="99">
        <v>0</v>
      </c>
      <c r="BE13" s="98"/>
      <c r="BF13" s="99">
        <v>0</v>
      </c>
      <c r="BG13" s="106">
        <v>0.4953819444444444</v>
      </c>
      <c r="BH13" s="106">
        <v>0.5110763888888888</v>
      </c>
      <c r="BI13" s="85" t="s">
        <v>63</v>
      </c>
      <c r="BJ13" s="108">
        <v>0</v>
      </c>
      <c r="BK13" s="94">
        <v>0.5110763888888888</v>
      </c>
      <c r="BL13" s="94">
        <v>0.5350462962962963</v>
      </c>
      <c r="BM13" s="94" t="s">
        <v>52</v>
      </c>
      <c r="BN13" s="94">
        <v>0</v>
      </c>
      <c r="BO13" s="95">
        <v>0.023969907407407454</v>
      </c>
      <c r="BP13" s="115">
        <v>0.0038078703703703226</v>
      </c>
      <c r="BQ13" s="96">
        <v>0</v>
      </c>
      <c r="BR13" s="116" t="s">
        <v>52</v>
      </c>
      <c r="BS13" s="99">
        <v>0</v>
      </c>
      <c r="BT13" s="117">
        <v>0</v>
      </c>
      <c r="BU13" s="130"/>
      <c r="BV13" s="106">
        <v>0.5340277777777778</v>
      </c>
      <c r="BW13" s="109">
        <v>0.5375</v>
      </c>
      <c r="BX13" s="85" t="s">
        <v>52</v>
      </c>
      <c r="BY13" s="108">
        <v>300</v>
      </c>
      <c r="BZ13" s="106">
        <v>0.5791666666666666</v>
      </c>
      <c r="CA13" s="131">
        <v>0.5791666666666667</v>
      </c>
      <c r="CB13" s="85" t="s">
        <v>62</v>
      </c>
      <c r="CC13" s="108">
        <v>0</v>
      </c>
      <c r="CD13" s="106">
        <v>0.6314120370370371</v>
      </c>
      <c r="CE13" s="109">
        <v>0.6360416666666667</v>
      </c>
      <c r="CF13" s="85" t="s">
        <v>63</v>
      </c>
      <c r="CG13" s="108">
        <v>0</v>
      </c>
      <c r="CH13" s="125">
        <v>0.6360416666666667</v>
      </c>
      <c r="CI13" s="125">
        <v>0.6427199074074074</v>
      </c>
      <c r="CJ13" s="94" t="s">
        <v>52</v>
      </c>
      <c r="CK13" s="94">
        <v>1.1574074074074073E-05</v>
      </c>
      <c r="CL13" s="95">
        <v>0.006689814814814712</v>
      </c>
      <c r="CM13" s="110">
        <v>1.1574074073970354E-05</v>
      </c>
      <c r="CN13" s="96">
        <v>1</v>
      </c>
      <c r="CO13" s="98" t="s">
        <v>52</v>
      </c>
      <c r="CP13" s="99">
        <v>1</v>
      </c>
      <c r="CQ13" s="111">
        <v>0.6901041666666667</v>
      </c>
      <c r="CR13" s="112">
        <v>0.6925</v>
      </c>
      <c r="CS13" s="85" t="s">
        <v>63</v>
      </c>
      <c r="CT13" s="108">
        <v>0</v>
      </c>
      <c r="CU13" s="125">
        <v>0.6925</v>
      </c>
      <c r="CV13" s="125">
        <v>0.697974537037037</v>
      </c>
      <c r="CW13" s="94" t="s">
        <v>52</v>
      </c>
      <c r="CX13" s="94">
        <v>0</v>
      </c>
      <c r="CY13" s="95">
        <v>0.005474537037037042</v>
      </c>
      <c r="CZ13" s="110">
        <v>8.101851851851413E-05</v>
      </c>
      <c r="DA13" s="96">
        <v>7</v>
      </c>
      <c r="DB13" s="98" t="s">
        <v>62</v>
      </c>
      <c r="DC13" s="99">
        <v>7</v>
      </c>
      <c r="DD13" s="125">
        <v>0.7134143518518519</v>
      </c>
      <c r="DE13" s="94" t="s">
        <v>52</v>
      </c>
      <c r="DF13" s="94">
        <v>0</v>
      </c>
      <c r="DG13" s="95">
        <v>0.015439814814814823</v>
      </c>
      <c r="DH13" s="110">
        <v>6.944444444443448E-05</v>
      </c>
      <c r="DI13" s="96">
        <v>6</v>
      </c>
      <c r="DJ13" s="98" t="s">
        <v>62</v>
      </c>
      <c r="DK13" s="99">
        <v>6</v>
      </c>
      <c r="DL13" s="98"/>
      <c r="DM13" s="99">
        <v>13</v>
      </c>
      <c r="DN13" s="106">
        <v>0.7420023148148149</v>
      </c>
      <c r="DO13" s="109">
        <v>0.7446412037037037</v>
      </c>
      <c r="DP13" s="85" t="s">
        <v>63</v>
      </c>
      <c r="DQ13" s="108">
        <v>0</v>
      </c>
      <c r="DR13" s="125">
        <v>0.7446412037037037</v>
      </c>
      <c r="DS13" s="125">
        <v>0.7579398148148148</v>
      </c>
      <c r="DT13" s="94" t="s">
        <v>52</v>
      </c>
      <c r="DU13" s="94">
        <v>0</v>
      </c>
      <c r="DV13" s="95">
        <v>0.01329861111111108</v>
      </c>
      <c r="DW13" s="110">
        <v>0.0004282407407407707</v>
      </c>
      <c r="DX13" s="96">
        <v>37</v>
      </c>
      <c r="DY13" s="98" t="s">
        <v>62</v>
      </c>
      <c r="DZ13" s="99">
        <v>37</v>
      </c>
      <c r="EA13" s="106">
        <v>0.8083333333333333</v>
      </c>
      <c r="EB13" s="106">
        <v>0.7854166666666667</v>
      </c>
      <c r="EC13" s="119">
        <v>0.7875</v>
      </c>
      <c r="ED13" s="85" t="s">
        <v>63</v>
      </c>
      <c r="EE13" s="108">
        <v>0</v>
      </c>
      <c r="EF13" s="120"/>
      <c r="EG13" s="120"/>
      <c r="EH13" s="121">
        <f t="shared" si="1"/>
        <v>383</v>
      </c>
      <c r="EI13" s="122">
        <f>SUM('Фото-КП'!B13:M13)</f>
        <v>0</v>
      </c>
      <c r="EJ13" s="121">
        <f t="shared" si="0"/>
        <v>300</v>
      </c>
      <c r="EK13" s="122">
        <f t="shared" si="2"/>
        <v>0</v>
      </c>
      <c r="EL13" s="123">
        <f t="shared" si="3"/>
        <v>683</v>
      </c>
      <c r="EN13" s="187"/>
      <c r="EO13" s="7"/>
    </row>
    <row r="14" spans="1:145" ht="30" customHeight="1">
      <c r="A14" s="81">
        <f t="shared" si="4"/>
        <v>8</v>
      </c>
      <c r="B14" s="82" t="str">
        <f>'[1]StartList'!Q14</f>
        <v>Стандарт</v>
      </c>
      <c r="C14" s="83">
        <f>'[1]StartList'!B14</f>
        <v>7</v>
      </c>
      <c r="D14" s="84" t="str">
        <f>'[1]StartList'!E14</f>
        <v>Желудков Дмитрий, Медведев Евгений</v>
      </c>
      <c r="E14" s="86">
        <v>0.338194444444444</v>
      </c>
      <c r="F14" s="124"/>
      <c r="G14" s="91"/>
      <c r="H14" s="134"/>
      <c r="I14" s="135"/>
      <c r="J14" s="135"/>
      <c r="K14" s="140"/>
      <c r="L14" s="138"/>
      <c r="M14" s="138"/>
      <c r="N14" s="138"/>
      <c r="O14" s="138"/>
      <c r="P14" s="138"/>
      <c r="Q14" s="141"/>
      <c r="R14" s="142"/>
      <c r="S14" s="89"/>
      <c r="T14" s="124"/>
      <c r="U14" s="91"/>
      <c r="V14" s="92"/>
      <c r="W14" s="89"/>
      <c r="X14" s="90"/>
      <c r="Y14" s="91"/>
      <c r="Z14" s="92"/>
      <c r="AA14" s="135"/>
      <c r="AB14" s="135"/>
      <c r="AC14" s="135"/>
      <c r="AD14" s="135"/>
      <c r="AE14" s="136"/>
      <c r="AF14" s="143"/>
      <c r="AG14" s="137"/>
      <c r="AH14" s="139"/>
      <c r="AI14" s="127"/>
      <c r="AJ14" s="89"/>
      <c r="AK14" s="90"/>
      <c r="AL14" s="91"/>
      <c r="AM14" s="92"/>
      <c r="AN14" s="135"/>
      <c r="AO14" s="135"/>
      <c r="AP14" s="135"/>
      <c r="AQ14" s="135"/>
      <c r="AR14" s="136"/>
      <c r="AS14" s="143"/>
      <c r="AT14" s="137"/>
      <c r="AU14" s="139"/>
      <c r="AV14" s="127"/>
      <c r="AW14" s="135"/>
      <c r="AX14" s="135"/>
      <c r="AY14" s="135"/>
      <c r="AZ14" s="136"/>
      <c r="BA14" s="143"/>
      <c r="BB14" s="137"/>
      <c r="BC14" s="139"/>
      <c r="BD14" s="127"/>
      <c r="BE14" s="139"/>
      <c r="BF14" s="127"/>
      <c r="BG14" s="89"/>
      <c r="BH14" s="89"/>
      <c r="BI14" s="91"/>
      <c r="BJ14" s="92"/>
      <c r="BK14" s="135"/>
      <c r="BL14" s="135"/>
      <c r="BM14" s="135"/>
      <c r="BN14" s="135"/>
      <c r="BO14" s="136"/>
      <c r="BP14" s="144"/>
      <c r="BQ14" s="137"/>
      <c r="BR14" s="145"/>
      <c r="BS14" s="127"/>
      <c r="BT14" s="104"/>
      <c r="BU14" s="90"/>
      <c r="BV14" s="89"/>
      <c r="BW14" s="90"/>
      <c r="BX14" s="91"/>
      <c r="BY14" s="92"/>
      <c r="BZ14" s="89"/>
      <c r="CA14" s="105"/>
      <c r="CB14" s="91"/>
      <c r="CC14" s="92"/>
      <c r="CD14" s="89"/>
      <c r="CE14" s="90"/>
      <c r="CF14" s="91"/>
      <c r="CG14" s="92"/>
      <c r="CH14" s="135"/>
      <c r="CI14" s="135"/>
      <c r="CJ14" s="135"/>
      <c r="CK14" s="135"/>
      <c r="CL14" s="136"/>
      <c r="CM14" s="143"/>
      <c r="CN14" s="137"/>
      <c r="CO14" s="139"/>
      <c r="CP14" s="127"/>
      <c r="CQ14" s="89"/>
      <c r="CR14" s="90"/>
      <c r="CS14" s="91"/>
      <c r="CT14" s="92"/>
      <c r="CU14" s="135"/>
      <c r="CV14" s="135"/>
      <c r="CW14" s="135"/>
      <c r="CX14" s="135"/>
      <c r="CY14" s="136"/>
      <c r="CZ14" s="143"/>
      <c r="DA14" s="137"/>
      <c r="DB14" s="139"/>
      <c r="DC14" s="127"/>
      <c r="DD14" s="135"/>
      <c r="DE14" s="135"/>
      <c r="DF14" s="135"/>
      <c r="DG14" s="136"/>
      <c r="DH14" s="143"/>
      <c r="DI14" s="137"/>
      <c r="DJ14" s="139"/>
      <c r="DK14" s="127"/>
      <c r="DL14" s="139"/>
      <c r="DM14" s="127"/>
      <c r="DN14" s="89"/>
      <c r="DO14" s="90"/>
      <c r="DP14" s="91"/>
      <c r="DQ14" s="92"/>
      <c r="DR14" s="135"/>
      <c r="DS14" s="135"/>
      <c r="DT14" s="135"/>
      <c r="DU14" s="135"/>
      <c r="DV14" s="136"/>
      <c r="DW14" s="143"/>
      <c r="DX14" s="137"/>
      <c r="DY14" s="139"/>
      <c r="DZ14" s="127"/>
      <c r="EA14" s="89"/>
      <c r="EB14" s="89"/>
      <c r="EC14" s="124"/>
      <c r="ED14" s="91"/>
      <c r="EE14" s="92"/>
      <c r="EF14" s="146"/>
      <c r="EG14" s="146"/>
      <c r="EH14" s="147"/>
      <c r="EI14" s="148"/>
      <c r="EJ14" s="147"/>
      <c r="EK14" s="148"/>
      <c r="EL14" s="149" t="s">
        <v>53</v>
      </c>
      <c r="EN14" s="187"/>
      <c r="EO14" s="7"/>
    </row>
    <row r="15" spans="1:145" ht="30" customHeight="1">
      <c r="A15" s="81">
        <f t="shared" si="4"/>
        <v>9</v>
      </c>
      <c r="B15" s="82" t="str">
        <f>'[1]StartList'!Q15</f>
        <v>Профессионал</v>
      </c>
      <c r="C15" s="83">
        <f>'[1]StartList'!B15</f>
        <v>8</v>
      </c>
      <c r="D15" s="84" t="str">
        <f>'[1]StartList'!E15</f>
        <v>Филоненко Николай, Курилин Алексей</v>
      </c>
      <c r="E15" s="86">
        <v>0.338888888888889</v>
      </c>
      <c r="F15" s="87">
        <v>0.33888888888888885</v>
      </c>
      <c r="G15" s="85" t="s">
        <v>63</v>
      </c>
      <c r="H15" s="88">
        <v>0</v>
      </c>
      <c r="I15" s="87">
        <v>0.3506944444444444</v>
      </c>
      <c r="J15" s="87">
        <v>0.3506944444444444</v>
      </c>
      <c r="K15" s="101">
        <v>0.0005972222222222222</v>
      </c>
      <c r="L15" s="126"/>
      <c r="M15" s="126"/>
      <c r="N15" s="126"/>
      <c r="O15" s="126"/>
      <c r="P15" s="126"/>
      <c r="Q15" s="128" t="s">
        <v>52</v>
      </c>
      <c r="R15" s="103">
        <v>260</v>
      </c>
      <c r="S15" s="106">
        <v>0.35277777777777775</v>
      </c>
      <c r="T15" s="119">
        <v>0.35277777777777775</v>
      </c>
      <c r="U15" s="85"/>
      <c r="V15" s="108">
        <v>0</v>
      </c>
      <c r="W15" s="106">
        <v>0.3786342592592592</v>
      </c>
      <c r="X15" s="109">
        <v>0.38083333333333336</v>
      </c>
      <c r="Y15" s="85" t="s">
        <v>63</v>
      </c>
      <c r="Z15" s="108">
        <v>0</v>
      </c>
      <c r="AA15" s="125">
        <v>0.38083333333333336</v>
      </c>
      <c r="AB15" s="125">
        <v>0.412199074074074</v>
      </c>
      <c r="AC15" s="94" t="s">
        <v>52</v>
      </c>
      <c r="AD15" s="94">
        <v>0</v>
      </c>
      <c r="AE15" s="95">
        <v>0.031365740740740666</v>
      </c>
      <c r="AF15" s="110">
        <v>0.0005787037037037826</v>
      </c>
      <c r="AG15" s="96">
        <v>50</v>
      </c>
      <c r="AH15" s="98" t="s">
        <v>62</v>
      </c>
      <c r="AI15" s="99">
        <v>50</v>
      </c>
      <c r="AJ15" s="111">
        <v>0.44327546296296294</v>
      </c>
      <c r="AK15" s="112">
        <v>0.4453125</v>
      </c>
      <c r="AL15" s="85" t="s">
        <v>63</v>
      </c>
      <c r="AM15" s="108">
        <v>0</v>
      </c>
      <c r="AN15" s="125">
        <v>0.4453125</v>
      </c>
      <c r="AO15" s="125">
        <v>0.4655324074074074</v>
      </c>
      <c r="AP15" s="94" t="s">
        <v>52</v>
      </c>
      <c r="AQ15" s="94">
        <v>0</v>
      </c>
      <c r="AR15" s="129">
        <v>0</v>
      </c>
      <c r="AS15" s="110">
        <v>0.028182870370370372</v>
      </c>
      <c r="AT15" s="96">
        <v>0</v>
      </c>
      <c r="AU15" s="98"/>
      <c r="AV15" s="99">
        <v>0</v>
      </c>
      <c r="AW15" s="125">
        <v>0.4975</v>
      </c>
      <c r="AX15" s="94" t="s">
        <v>52</v>
      </c>
      <c r="AY15" s="94">
        <v>0</v>
      </c>
      <c r="AZ15" s="129">
        <v>0</v>
      </c>
      <c r="BA15" s="110">
        <v>0.02892361111111111</v>
      </c>
      <c r="BB15" s="96">
        <v>0</v>
      </c>
      <c r="BC15" s="98" t="s">
        <v>63</v>
      </c>
      <c r="BD15" s="99">
        <v>0</v>
      </c>
      <c r="BE15" s="98"/>
      <c r="BF15" s="99">
        <v>0</v>
      </c>
      <c r="BG15" s="106">
        <v>0.4967708333333333</v>
      </c>
      <c r="BH15" s="106">
        <v>0.5144097222222223</v>
      </c>
      <c r="BI15" s="85" t="s">
        <v>63</v>
      </c>
      <c r="BJ15" s="108">
        <v>0</v>
      </c>
      <c r="BK15" s="94">
        <v>0.5144097222222223</v>
      </c>
      <c r="BL15" s="94">
        <v>0.5443402777777778</v>
      </c>
      <c r="BM15" s="94" t="s">
        <v>52</v>
      </c>
      <c r="BN15" s="94">
        <v>0</v>
      </c>
      <c r="BO15" s="95">
        <v>0.02993055555555557</v>
      </c>
      <c r="BP15" s="115">
        <v>0.002152777777777795</v>
      </c>
      <c r="BQ15" s="96">
        <v>186</v>
      </c>
      <c r="BR15" s="116" t="s">
        <v>52</v>
      </c>
      <c r="BS15" s="99">
        <v>186</v>
      </c>
      <c r="BT15" s="117">
        <v>0</v>
      </c>
      <c r="BU15" s="130"/>
      <c r="BV15" s="106">
        <v>0.5354166666666667</v>
      </c>
      <c r="BW15" s="109">
        <v>0.5465277777777778</v>
      </c>
      <c r="BX15" s="85" t="s">
        <v>52</v>
      </c>
      <c r="BY15" s="108">
        <v>900</v>
      </c>
      <c r="BZ15" s="106">
        <v>0.5881944444444445</v>
      </c>
      <c r="CA15" s="131">
        <v>0.5881944444444445</v>
      </c>
      <c r="CB15" s="85" t="s">
        <v>62</v>
      </c>
      <c r="CC15" s="108">
        <v>0</v>
      </c>
      <c r="CD15" s="106">
        <v>0.6404398148148148</v>
      </c>
      <c r="CE15" s="109">
        <v>0.645625</v>
      </c>
      <c r="CF15" s="85" t="s">
        <v>63</v>
      </c>
      <c r="CG15" s="108">
        <v>0</v>
      </c>
      <c r="CH15" s="125">
        <v>0.645625</v>
      </c>
      <c r="CI15" s="125">
        <v>0.6523263888888889</v>
      </c>
      <c r="CJ15" s="94" t="s">
        <v>52</v>
      </c>
      <c r="CK15" s="94">
        <v>1.1574074074074073E-05</v>
      </c>
      <c r="CL15" s="95">
        <v>0.006712962962963012</v>
      </c>
      <c r="CM15" s="110">
        <v>3.472222222227015E-05</v>
      </c>
      <c r="CN15" s="96">
        <v>3</v>
      </c>
      <c r="CO15" s="98" t="s">
        <v>52</v>
      </c>
      <c r="CP15" s="99">
        <v>3</v>
      </c>
      <c r="CQ15" s="111">
        <v>0.6991319444444445</v>
      </c>
      <c r="CR15" s="112">
        <v>0.7017592592592593</v>
      </c>
      <c r="CS15" s="85" t="s">
        <v>63</v>
      </c>
      <c r="CT15" s="108">
        <v>0</v>
      </c>
      <c r="CU15" s="125">
        <v>0.7017592592592593</v>
      </c>
      <c r="CV15" s="125">
        <v>0.7072685185185185</v>
      </c>
      <c r="CW15" s="94" t="s">
        <v>52</v>
      </c>
      <c r="CX15" s="94">
        <v>0</v>
      </c>
      <c r="CY15" s="95">
        <v>0.005509259259259158</v>
      </c>
      <c r="CZ15" s="110">
        <v>4.62962962963975E-05</v>
      </c>
      <c r="DA15" s="96">
        <v>4</v>
      </c>
      <c r="DB15" s="98" t="s">
        <v>62</v>
      </c>
      <c r="DC15" s="99">
        <v>4</v>
      </c>
      <c r="DD15" s="125">
        <v>0.722650462962963</v>
      </c>
      <c r="DE15" s="94" t="s">
        <v>52</v>
      </c>
      <c r="DF15" s="94">
        <v>0</v>
      </c>
      <c r="DG15" s="95">
        <v>0.015381944444444517</v>
      </c>
      <c r="DH15" s="110">
        <v>0.00012731481481473989</v>
      </c>
      <c r="DI15" s="96">
        <v>11</v>
      </c>
      <c r="DJ15" s="98" t="s">
        <v>62</v>
      </c>
      <c r="DK15" s="99">
        <v>11</v>
      </c>
      <c r="DL15" s="98"/>
      <c r="DM15" s="99">
        <v>15</v>
      </c>
      <c r="DN15" s="106">
        <v>0.7510300925925926</v>
      </c>
      <c r="DO15" s="109">
        <v>0.7550925925925926</v>
      </c>
      <c r="DP15" s="85" t="s">
        <v>63</v>
      </c>
      <c r="DQ15" s="108">
        <v>0</v>
      </c>
      <c r="DR15" s="125">
        <v>0.7550925925925926</v>
      </c>
      <c r="DS15" s="125">
        <v>0.7684375</v>
      </c>
      <c r="DT15" s="94" t="s">
        <v>52</v>
      </c>
      <c r="DU15" s="94">
        <v>0</v>
      </c>
      <c r="DV15" s="95">
        <v>0.013344907407407347</v>
      </c>
      <c r="DW15" s="110">
        <v>0.00038194444444450415</v>
      </c>
      <c r="DX15" s="96">
        <v>33</v>
      </c>
      <c r="DY15" s="98" t="s">
        <v>62</v>
      </c>
      <c r="DZ15" s="99">
        <v>33</v>
      </c>
      <c r="EA15" s="106">
        <v>0.8173611111111111</v>
      </c>
      <c r="EB15" s="106">
        <v>0.7944444444444444</v>
      </c>
      <c r="EC15" s="119">
        <v>0.8006944444444444</v>
      </c>
      <c r="ED15" s="85" t="s">
        <v>63</v>
      </c>
      <c r="EE15" s="108">
        <v>0</v>
      </c>
      <c r="EF15" s="120"/>
      <c r="EG15" s="120"/>
      <c r="EH15" s="121">
        <f t="shared" si="1"/>
        <v>547</v>
      </c>
      <c r="EI15" s="122">
        <f>SUM('Фото-КП'!B15:M15)</f>
        <v>0</v>
      </c>
      <c r="EJ15" s="121">
        <f aca="true" t="shared" si="5" ref="EJ15:EJ44">H15+V15+BY15+CC15+EE15</f>
        <v>900</v>
      </c>
      <c r="EK15" s="122">
        <f t="shared" si="2"/>
        <v>0</v>
      </c>
      <c r="EL15" s="123">
        <f t="shared" si="3"/>
        <v>1447</v>
      </c>
      <c r="EN15" s="187"/>
      <c r="EO15" s="7"/>
    </row>
    <row r="16" spans="1:145" ht="30" customHeight="1">
      <c r="A16" s="81">
        <f t="shared" si="4"/>
        <v>10</v>
      </c>
      <c r="B16" s="82" t="str">
        <f>'[1]StartList'!Q16</f>
        <v>Профессионал</v>
      </c>
      <c r="C16" s="83">
        <f>'[1]StartList'!B16</f>
        <v>9</v>
      </c>
      <c r="D16" s="84" t="str">
        <f>'[1]StartList'!E16</f>
        <v>Желнин Евгений, Желнина Светлана</v>
      </c>
      <c r="E16" s="86">
        <v>0.339583333333333</v>
      </c>
      <c r="F16" s="87">
        <v>0.34097222222222223</v>
      </c>
      <c r="G16" s="85" t="s">
        <v>52</v>
      </c>
      <c r="H16" s="88">
        <v>120</v>
      </c>
      <c r="I16" s="87">
        <v>0.3423611111111111</v>
      </c>
      <c r="J16" s="87">
        <v>0.3541666666666667</v>
      </c>
      <c r="K16" s="101">
        <v>0.0008842592592592592</v>
      </c>
      <c r="L16" s="126"/>
      <c r="M16" s="126"/>
      <c r="N16" s="126"/>
      <c r="O16" s="126"/>
      <c r="P16" s="126"/>
      <c r="Q16" s="128" t="s">
        <v>52</v>
      </c>
      <c r="R16" s="103">
        <v>380</v>
      </c>
      <c r="S16" s="106">
        <v>0.3548611111111111</v>
      </c>
      <c r="T16" s="119">
        <v>0.3548611111111111</v>
      </c>
      <c r="U16" s="85"/>
      <c r="V16" s="108">
        <v>0</v>
      </c>
      <c r="W16" s="106">
        <v>0.38071759259259264</v>
      </c>
      <c r="X16" s="109">
        <v>0.3834490740740741</v>
      </c>
      <c r="Y16" s="85" t="s">
        <v>63</v>
      </c>
      <c r="Z16" s="108">
        <v>0</v>
      </c>
      <c r="AA16" s="125">
        <v>0.3834490740740741</v>
      </c>
      <c r="AB16" s="125">
        <v>0.42230324074074077</v>
      </c>
      <c r="AC16" s="94" t="s">
        <v>52</v>
      </c>
      <c r="AD16" s="94">
        <v>0</v>
      </c>
      <c r="AE16" s="95">
        <v>0.03885416666666669</v>
      </c>
      <c r="AF16" s="110">
        <v>0.006909722222222241</v>
      </c>
      <c r="AG16" s="96">
        <v>597</v>
      </c>
      <c r="AH16" s="98" t="s">
        <v>52</v>
      </c>
      <c r="AI16" s="99">
        <v>597</v>
      </c>
      <c r="AJ16" s="111">
        <v>0.4453587962962963</v>
      </c>
      <c r="AK16" s="112">
        <v>0.4483333333333333</v>
      </c>
      <c r="AL16" s="85" t="s">
        <v>63</v>
      </c>
      <c r="AM16" s="108">
        <v>0</v>
      </c>
      <c r="AN16" s="125">
        <v>0.4483333333333333</v>
      </c>
      <c r="AO16" s="132">
        <v>0.46623842592592596</v>
      </c>
      <c r="AP16" s="94" t="s">
        <v>52</v>
      </c>
      <c r="AQ16" s="94">
        <v>0</v>
      </c>
      <c r="AR16" s="129">
        <v>0</v>
      </c>
      <c r="AS16" s="110">
        <v>0.028182870370370372</v>
      </c>
      <c r="AT16" s="96">
        <v>0</v>
      </c>
      <c r="AU16" s="98"/>
      <c r="AV16" s="99">
        <v>0</v>
      </c>
      <c r="AW16" s="125">
        <v>0.5153703703703704</v>
      </c>
      <c r="AX16" s="94" t="s">
        <v>52</v>
      </c>
      <c r="AY16" s="94">
        <v>0</v>
      </c>
      <c r="AZ16" s="129">
        <v>0</v>
      </c>
      <c r="BA16" s="110">
        <v>0.02892361111111111</v>
      </c>
      <c r="BB16" s="96">
        <v>0</v>
      </c>
      <c r="BC16" s="98" t="s">
        <v>63</v>
      </c>
      <c r="BD16" s="99">
        <v>0</v>
      </c>
      <c r="BE16" s="98"/>
      <c r="BF16" s="114">
        <v>600</v>
      </c>
      <c r="BG16" s="106">
        <v>0.4988541666666667</v>
      </c>
      <c r="BH16" s="106">
        <v>0.5311111111111111</v>
      </c>
      <c r="BI16" s="85" t="s">
        <v>63</v>
      </c>
      <c r="BJ16" s="108">
        <v>0</v>
      </c>
      <c r="BK16" s="94">
        <v>0.5311111111111111</v>
      </c>
      <c r="BL16" s="94">
        <v>0.5585648148148148</v>
      </c>
      <c r="BM16" s="94" t="s">
        <v>52</v>
      </c>
      <c r="BN16" s="94">
        <v>0</v>
      </c>
      <c r="BO16" s="95">
        <v>0.027453703703703702</v>
      </c>
      <c r="BP16" s="115">
        <v>0.00032407407407407385</v>
      </c>
      <c r="BQ16" s="96">
        <v>0</v>
      </c>
      <c r="BR16" s="116" t="s">
        <v>52</v>
      </c>
      <c r="BS16" s="99">
        <v>0</v>
      </c>
      <c r="BT16" s="117">
        <v>0.011805555555555569</v>
      </c>
      <c r="BU16" s="130">
        <v>0.011805555555555555</v>
      </c>
      <c r="BV16" s="106">
        <v>0.5375000000000001</v>
      </c>
      <c r="BW16" s="109">
        <v>0.5625</v>
      </c>
      <c r="BX16" s="85" t="s">
        <v>52</v>
      </c>
      <c r="BY16" s="108">
        <v>900</v>
      </c>
      <c r="BZ16" s="106">
        <v>0.6041666666666666</v>
      </c>
      <c r="CA16" s="131">
        <v>0.6041666666666666</v>
      </c>
      <c r="CB16" s="85" t="s">
        <v>62</v>
      </c>
      <c r="CC16" s="108">
        <v>0</v>
      </c>
      <c r="CD16" s="106">
        <v>0.656412037037037</v>
      </c>
      <c r="CE16" s="109">
        <v>0.6560300925925926</v>
      </c>
      <c r="CF16" s="85" t="s">
        <v>63</v>
      </c>
      <c r="CG16" s="108">
        <v>0</v>
      </c>
      <c r="CH16" s="125">
        <v>0.6560300925925926</v>
      </c>
      <c r="CI16" s="125">
        <v>0.6627314814814814</v>
      </c>
      <c r="CJ16" s="94" t="s">
        <v>52</v>
      </c>
      <c r="CK16" s="94">
        <v>1.1574074074074073E-05</v>
      </c>
      <c r="CL16" s="95">
        <v>0.006712962962962901</v>
      </c>
      <c r="CM16" s="110">
        <v>3.472222222215913E-05</v>
      </c>
      <c r="CN16" s="96">
        <v>3</v>
      </c>
      <c r="CO16" s="98" t="s">
        <v>52</v>
      </c>
      <c r="CP16" s="99">
        <v>3</v>
      </c>
      <c r="CQ16" s="111">
        <v>0.7151041666666667</v>
      </c>
      <c r="CR16" s="112">
        <v>0.7231944444444444</v>
      </c>
      <c r="CS16" s="85" t="s">
        <v>63</v>
      </c>
      <c r="CT16" s="108">
        <v>0</v>
      </c>
      <c r="CU16" s="125">
        <v>0.7231944444444444</v>
      </c>
      <c r="CV16" s="125">
        <v>0.7277777777777777</v>
      </c>
      <c r="CW16" s="94" t="s">
        <v>52</v>
      </c>
      <c r="CX16" s="94">
        <v>0</v>
      </c>
      <c r="CY16" s="95">
        <v>0.004583333333333384</v>
      </c>
      <c r="CZ16" s="110">
        <v>0.0009722222222221721</v>
      </c>
      <c r="DA16" s="96">
        <v>84</v>
      </c>
      <c r="DB16" s="98" t="s">
        <v>62</v>
      </c>
      <c r="DC16" s="99">
        <v>84</v>
      </c>
      <c r="DD16" s="125">
        <v>0.7431828703703703</v>
      </c>
      <c r="DE16" s="94" t="s">
        <v>52</v>
      </c>
      <c r="DF16" s="94">
        <v>0</v>
      </c>
      <c r="DG16" s="95">
        <v>0.015405092592592595</v>
      </c>
      <c r="DH16" s="110">
        <v>0.00010416666666666213</v>
      </c>
      <c r="DI16" s="96">
        <v>9</v>
      </c>
      <c r="DJ16" s="98" t="s">
        <v>62</v>
      </c>
      <c r="DK16" s="99">
        <v>9</v>
      </c>
      <c r="DL16" s="98"/>
      <c r="DM16" s="99">
        <v>93</v>
      </c>
      <c r="DN16" s="106">
        <v>0.7670023148148148</v>
      </c>
      <c r="DO16" s="109">
        <v>0.7689120370370371</v>
      </c>
      <c r="DP16" s="85" t="s">
        <v>63</v>
      </c>
      <c r="DQ16" s="108">
        <v>0</v>
      </c>
      <c r="DR16" s="125">
        <v>0.7689120370370371</v>
      </c>
      <c r="DS16" s="125">
        <v>0.7830092592592592</v>
      </c>
      <c r="DT16" s="94" t="s">
        <v>52</v>
      </c>
      <c r="DU16" s="94">
        <v>0</v>
      </c>
      <c r="DV16" s="95">
        <v>0.014097222222222094</v>
      </c>
      <c r="DW16" s="110">
        <v>0.00037037037037024323</v>
      </c>
      <c r="DX16" s="96">
        <v>32</v>
      </c>
      <c r="DY16" s="98" t="s">
        <v>52</v>
      </c>
      <c r="DZ16" s="99">
        <v>32</v>
      </c>
      <c r="EA16" s="106">
        <v>0.8333333333333333</v>
      </c>
      <c r="EB16" s="106">
        <v>0.8104166666666666</v>
      </c>
      <c r="EC16" s="119">
        <v>0.8104166666666667</v>
      </c>
      <c r="ED16" s="85" t="s">
        <v>63</v>
      </c>
      <c r="EE16" s="108">
        <v>0</v>
      </c>
      <c r="EF16" s="120"/>
      <c r="EG16" s="120"/>
      <c r="EH16" s="121">
        <f t="shared" si="1"/>
        <v>1705</v>
      </c>
      <c r="EI16" s="122">
        <f>SUM('Фото-КП'!B16:M16)</f>
        <v>0</v>
      </c>
      <c r="EJ16" s="121">
        <f t="shared" si="5"/>
        <v>1020</v>
      </c>
      <c r="EK16" s="122">
        <f t="shared" si="2"/>
        <v>0</v>
      </c>
      <c r="EL16" s="123">
        <f t="shared" si="3"/>
        <v>2725</v>
      </c>
      <c r="EN16" s="187"/>
      <c r="EO16" s="7"/>
    </row>
    <row r="17" spans="1:145" ht="30" customHeight="1">
      <c r="A17" s="81">
        <f t="shared" si="4"/>
        <v>11</v>
      </c>
      <c r="B17" s="82" t="str">
        <f>'[1]StartList'!Q17</f>
        <v>Профессионал</v>
      </c>
      <c r="C17" s="83">
        <f>'[1]StartList'!B17</f>
        <v>11</v>
      </c>
      <c r="D17" s="84" t="str">
        <f>'[1]StartList'!E17</f>
        <v>Кузнецова Наталья, Ивинский Максим</v>
      </c>
      <c r="E17" s="86">
        <v>0.340277777777777</v>
      </c>
      <c r="F17" s="87">
        <v>0.34027777777777773</v>
      </c>
      <c r="G17" s="85" t="s">
        <v>63</v>
      </c>
      <c r="H17" s="88">
        <v>0</v>
      </c>
      <c r="I17" s="87">
        <v>0.3506944444444444</v>
      </c>
      <c r="J17" s="87">
        <v>0.3506944444444444</v>
      </c>
      <c r="K17" s="101">
        <v>0.0007268518518518518</v>
      </c>
      <c r="L17" s="126"/>
      <c r="M17" s="126"/>
      <c r="N17" s="126"/>
      <c r="O17" s="126"/>
      <c r="P17" s="126"/>
      <c r="Q17" s="128" t="s">
        <v>52</v>
      </c>
      <c r="R17" s="103">
        <v>315</v>
      </c>
      <c r="S17" s="106">
        <v>0.35416666666666663</v>
      </c>
      <c r="T17" s="119">
        <v>0.35416666666666663</v>
      </c>
      <c r="U17" s="85"/>
      <c r="V17" s="108">
        <v>0</v>
      </c>
      <c r="W17" s="106">
        <v>0.3800231481481481</v>
      </c>
      <c r="X17" s="109">
        <v>0.38116898148148143</v>
      </c>
      <c r="Y17" s="85" t="s">
        <v>63</v>
      </c>
      <c r="Z17" s="108">
        <v>0</v>
      </c>
      <c r="AA17" s="125">
        <v>0.38116898148148143</v>
      </c>
      <c r="AB17" s="125"/>
      <c r="AC17" s="94" t="s">
        <v>52</v>
      </c>
      <c r="AD17" s="94">
        <v>0</v>
      </c>
      <c r="AE17" s="95">
        <v>-0.38116898148148143</v>
      </c>
      <c r="AF17" s="110">
        <v>0.41311342592592587</v>
      </c>
      <c r="AG17" s="96" t="s">
        <v>64</v>
      </c>
      <c r="AH17" s="98" t="s">
        <v>63</v>
      </c>
      <c r="AI17" s="99">
        <v>1224</v>
      </c>
      <c r="AJ17" s="111">
        <v>0.4446643518518518</v>
      </c>
      <c r="AK17" s="112"/>
      <c r="AL17" s="85" t="s">
        <v>63</v>
      </c>
      <c r="AM17" s="108">
        <v>0</v>
      </c>
      <c r="AN17" s="125"/>
      <c r="AO17" s="125"/>
      <c r="AP17" s="94" t="s">
        <v>52</v>
      </c>
      <c r="AQ17" s="94">
        <v>0</v>
      </c>
      <c r="AR17" s="129">
        <v>0</v>
      </c>
      <c r="AS17" s="110">
        <v>0.028182870370370372</v>
      </c>
      <c r="AT17" s="96" t="s">
        <v>65</v>
      </c>
      <c r="AU17" s="98"/>
      <c r="AV17" s="99">
        <v>300</v>
      </c>
      <c r="AW17" s="125"/>
      <c r="AX17" s="94" t="s">
        <v>52</v>
      </c>
      <c r="AY17" s="94">
        <v>0</v>
      </c>
      <c r="AZ17" s="129">
        <v>0</v>
      </c>
      <c r="BA17" s="110">
        <v>0.02892361111111111</v>
      </c>
      <c r="BB17" s="96" t="s">
        <v>65</v>
      </c>
      <c r="BC17" s="98"/>
      <c r="BD17" s="99">
        <v>300</v>
      </c>
      <c r="BE17" s="98"/>
      <c r="BF17" s="99">
        <v>600</v>
      </c>
      <c r="BG17" s="106">
        <v>0.49815972222222216</v>
      </c>
      <c r="BH17" s="106"/>
      <c r="BI17" s="85" t="s">
        <v>63</v>
      </c>
      <c r="BJ17" s="108">
        <v>0</v>
      </c>
      <c r="BK17" s="94"/>
      <c r="BL17" s="94"/>
      <c r="BM17" s="94" t="s">
        <v>52</v>
      </c>
      <c r="BN17" s="94">
        <v>0</v>
      </c>
      <c r="BO17" s="95">
        <v>0</v>
      </c>
      <c r="BP17" s="115">
        <v>0.027777777777777776</v>
      </c>
      <c r="BQ17" s="96" t="s">
        <v>65</v>
      </c>
      <c r="BR17" s="116" t="s">
        <v>63</v>
      </c>
      <c r="BS17" s="99">
        <v>2023</v>
      </c>
      <c r="BT17" s="117">
        <v>0</v>
      </c>
      <c r="BU17" s="130"/>
      <c r="BV17" s="106">
        <v>0.5368055555555555</v>
      </c>
      <c r="BW17" s="109"/>
      <c r="BX17" s="85" t="s">
        <v>63</v>
      </c>
      <c r="BY17" s="108">
        <v>1800</v>
      </c>
      <c r="BZ17" s="106">
        <v>0.5784722222222222</v>
      </c>
      <c r="CA17" s="131"/>
      <c r="CB17" s="85" t="s">
        <v>63</v>
      </c>
      <c r="CC17" s="108">
        <v>1800</v>
      </c>
      <c r="CD17" s="106">
        <v>0.6307175925925925</v>
      </c>
      <c r="CE17" s="109">
        <v>0.6866550925925926</v>
      </c>
      <c r="CF17" s="85" t="s">
        <v>63</v>
      </c>
      <c r="CG17" s="108">
        <v>0</v>
      </c>
      <c r="CH17" s="125">
        <v>0.6866550925925926</v>
      </c>
      <c r="CI17" s="125">
        <v>0.6934374999999999</v>
      </c>
      <c r="CJ17" s="94" t="s">
        <v>52</v>
      </c>
      <c r="CK17" s="94">
        <v>1.1574074074074073E-05</v>
      </c>
      <c r="CL17" s="95">
        <v>0.006793981481481395</v>
      </c>
      <c r="CM17" s="110">
        <v>0.0001157407407406533</v>
      </c>
      <c r="CN17" s="96">
        <v>10</v>
      </c>
      <c r="CO17" s="98" t="s">
        <v>52</v>
      </c>
      <c r="CP17" s="99">
        <v>10</v>
      </c>
      <c r="CQ17" s="111">
        <v>0.6894097222222222</v>
      </c>
      <c r="CR17" s="112">
        <v>0.7385069444444444</v>
      </c>
      <c r="CS17" s="85" t="s">
        <v>63</v>
      </c>
      <c r="CT17" s="108">
        <v>0</v>
      </c>
      <c r="CU17" s="125">
        <v>0.7385069444444444</v>
      </c>
      <c r="CV17" s="125">
        <v>0.7432175925925927</v>
      </c>
      <c r="CW17" s="94" t="s">
        <v>52</v>
      </c>
      <c r="CX17" s="94">
        <v>0</v>
      </c>
      <c r="CY17" s="95">
        <v>0.004710648148148255</v>
      </c>
      <c r="CZ17" s="110">
        <v>0.0008449074074073004</v>
      </c>
      <c r="DA17" s="96">
        <v>73</v>
      </c>
      <c r="DB17" s="98" t="s">
        <v>62</v>
      </c>
      <c r="DC17" s="99">
        <v>73</v>
      </c>
      <c r="DD17" s="125">
        <v>0.7590162037037037</v>
      </c>
      <c r="DE17" s="94" t="s">
        <v>52</v>
      </c>
      <c r="DF17" s="94">
        <v>0</v>
      </c>
      <c r="DG17" s="95">
        <v>0.015798611111111027</v>
      </c>
      <c r="DH17" s="110">
        <v>0.00028935185185176987</v>
      </c>
      <c r="DI17" s="96">
        <v>25</v>
      </c>
      <c r="DJ17" s="98" t="s">
        <v>52</v>
      </c>
      <c r="DK17" s="99">
        <v>25</v>
      </c>
      <c r="DL17" s="98"/>
      <c r="DM17" s="99">
        <v>98</v>
      </c>
      <c r="DN17" s="106">
        <v>0.7413078703703704</v>
      </c>
      <c r="DO17" s="109">
        <v>0.7860416666666666</v>
      </c>
      <c r="DP17" s="85" t="s">
        <v>63</v>
      </c>
      <c r="DQ17" s="108">
        <v>0</v>
      </c>
      <c r="DR17" s="125">
        <v>0.7860416666666666</v>
      </c>
      <c r="DS17" s="125">
        <v>0.7993287037037037</v>
      </c>
      <c r="DT17" s="94" t="s">
        <v>52</v>
      </c>
      <c r="DU17" s="94">
        <v>0</v>
      </c>
      <c r="DV17" s="95">
        <v>0.013287037037037042</v>
      </c>
      <c r="DW17" s="110">
        <v>0.00043981481481480955</v>
      </c>
      <c r="DX17" s="96">
        <v>38</v>
      </c>
      <c r="DY17" s="98" t="s">
        <v>62</v>
      </c>
      <c r="DZ17" s="99">
        <v>38</v>
      </c>
      <c r="EA17" s="106">
        <v>0.8076388888888888</v>
      </c>
      <c r="EB17" s="106">
        <v>0.7847222222222221</v>
      </c>
      <c r="EC17" s="119">
        <v>0.8270833333333334</v>
      </c>
      <c r="ED17" s="85" t="s">
        <v>52</v>
      </c>
      <c r="EE17" s="108">
        <v>900</v>
      </c>
      <c r="EF17" s="120"/>
      <c r="EG17" s="120"/>
      <c r="EH17" s="121">
        <f t="shared" si="1"/>
        <v>4308</v>
      </c>
      <c r="EI17" s="122">
        <f>SUM('Фото-КП'!B17:M17)</f>
        <v>4800</v>
      </c>
      <c r="EJ17" s="121">
        <f t="shared" si="5"/>
        <v>4500</v>
      </c>
      <c r="EK17" s="122">
        <f t="shared" si="2"/>
        <v>0</v>
      </c>
      <c r="EL17" s="123">
        <f t="shared" si="3"/>
        <v>13608</v>
      </c>
      <c r="EN17" s="187"/>
      <c r="EO17" s="7"/>
    </row>
    <row r="18" spans="1:145" ht="30" customHeight="1">
      <c r="A18" s="81">
        <f t="shared" si="4"/>
        <v>12</v>
      </c>
      <c r="B18" s="82" t="str">
        <f>'[1]StartList'!Q18</f>
        <v>Профессионал</v>
      </c>
      <c r="C18" s="83">
        <f>'[1]StartList'!B18</f>
        <v>12</v>
      </c>
      <c r="D18" s="84" t="str">
        <f>'[1]StartList'!E18</f>
        <v>Минаев Евгений, Суриков Иван</v>
      </c>
      <c r="E18" s="86">
        <v>0.340972222222222</v>
      </c>
      <c r="F18" s="87">
        <v>0.34097222222222223</v>
      </c>
      <c r="G18" s="85" t="s">
        <v>63</v>
      </c>
      <c r="H18" s="88">
        <v>0</v>
      </c>
      <c r="I18" s="87">
        <v>0.3513888888888889</v>
      </c>
      <c r="J18" s="87">
        <v>0.3513888888888889</v>
      </c>
      <c r="K18" s="101">
        <v>0.0006469907407407407</v>
      </c>
      <c r="L18" s="126"/>
      <c r="M18" s="126"/>
      <c r="N18" s="126"/>
      <c r="O18" s="126"/>
      <c r="P18" s="126"/>
      <c r="Q18" s="128" t="s">
        <v>52</v>
      </c>
      <c r="R18" s="103">
        <v>280</v>
      </c>
      <c r="S18" s="106">
        <v>0.3548611111111111</v>
      </c>
      <c r="T18" s="119">
        <v>0.3548611111111111</v>
      </c>
      <c r="U18" s="85"/>
      <c r="V18" s="108">
        <v>0</v>
      </c>
      <c r="W18" s="106">
        <v>0.38071759259259264</v>
      </c>
      <c r="X18" s="109">
        <v>0.38318287037037035</v>
      </c>
      <c r="Y18" s="85" t="s">
        <v>63</v>
      </c>
      <c r="Z18" s="108">
        <v>0</v>
      </c>
      <c r="AA18" s="125">
        <v>0.38318287037037035</v>
      </c>
      <c r="AB18" s="125"/>
      <c r="AC18" s="94" t="s">
        <v>52</v>
      </c>
      <c r="AD18" s="94">
        <v>0</v>
      </c>
      <c r="AE18" s="95">
        <v>-0.38318287037037035</v>
      </c>
      <c r="AF18" s="110">
        <v>0.4151273148148148</v>
      </c>
      <c r="AG18" s="96" t="s">
        <v>64</v>
      </c>
      <c r="AH18" s="98" t="s">
        <v>63</v>
      </c>
      <c r="AI18" s="99">
        <v>1224</v>
      </c>
      <c r="AJ18" s="111">
        <v>0.4453587962962963</v>
      </c>
      <c r="AK18" s="112">
        <v>0.4592476851851852</v>
      </c>
      <c r="AL18" s="85" t="s">
        <v>63</v>
      </c>
      <c r="AM18" s="108">
        <v>0</v>
      </c>
      <c r="AN18" s="125">
        <v>0.4592476851851852</v>
      </c>
      <c r="AO18" s="125">
        <v>0.477974537037037</v>
      </c>
      <c r="AP18" s="94" t="s">
        <v>52</v>
      </c>
      <c r="AQ18" s="94">
        <v>0</v>
      </c>
      <c r="AR18" s="129">
        <v>0</v>
      </c>
      <c r="AS18" s="110">
        <v>0.028182870370370372</v>
      </c>
      <c r="AT18" s="96">
        <v>0</v>
      </c>
      <c r="AU18" s="98"/>
      <c r="AV18" s="99">
        <v>0</v>
      </c>
      <c r="AW18" s="125">
        <v>0.5070370370370371</v>
      </c>
      <c r="AX18" s="94" t="s">
        <v>52</v>
      </c>
      <c r="AY18" s="94">
        <v>0</v>
      </c>
      <c r="AZ18" s="129">
        <v>0</v>
      </c>
      <c r="BA18" s="110">
        <v>0.02892361111111111</v>
      </c>
      <c r="BB18" s="96">
        <v>0</v>
      </c>
      <c r="BC18" s="98" t="s">
        <v>63</v>
      </c>
      <c r="BD18" s="99">
        <v>0</v>
      </c>
      <c r="BE18" s="98"/>
      <c r="BF18" s="99">
        <v>0</v>
      </c>
      <c r="BG18" s="106">
        <v>0.4988541666666667</v>
      </c>
      <c r="BH18" s="106">
        <v>0.5246412037037037</v>
      </c>
      <c r="BI18" s="85" t="s">
        <v>63</v>
      </c>
      <c r="BJ18" s="108">
        <v>0</v>
      </c>
      <c r="BK18" s="94">
        <v>0.5246412037037037</v>
      </c>
      <c r="BL18" s="94">
        <v>0.5484722222222222</v>
      </c>
      <c r="BM18" s="94" t="s">
        <v>52</v>
      </c>
      <c r="BN18" s="94">
        <v>0</v>
      </c>
      <c r="BO18" s="95">
        <v>0.023831018518518543</v>
      </c>
      <c r="BP18" s="115">
        <v>0.003946759259259233</v>
      </c>
      <c r="BQ18" s="96">
        <v>0</v>
      </c>
      <c r="BR18" s="116" t="s">
        <v>52</v>
      </c>
      <c r="BS18" s="99">
        <v>0</v>
      </c>
      <c r="BT18" s="117">
        <v>0</v>
      </c>
      <c r="BU18" s="130"/>
      <c r="BV18" s="106">
        <v>0.5375000000000001</v>
      </c>
      <c r="BW18" s="109">
        <v>0.5506944444444445</v>
      </c>
      <c r="BX18" s="85" t="s">
        <v>52</v>
      </c>
      <c r="BY18" s="108">
        <v>900</v>
      </c>
      <c r="BZ18" s="106">
        <v>0.5923611111111111</v>
      </c>
      <c r="CA18" s="131">
        <v>0.5923611111111111</v>
      </c>
      <c r="CB18" s="85" t="s">
        <v>62</v>
      </c>
      <c r="CC18" s="108">
        <v>0</v>
      </c>
      <c r="CD18" s="106">
        <v>0.6446064814814815</v>
      </c>
      <c r="CE18" s="109">
        <v>0.6483217592592593</v>
      </c>
      <c r="CF18" s="85" t="s">
        <v>63</v>
      </c>
      <c r="CG18" s="108">
        <v>0</v>
      </c>
      <c r="CH18" s="125">
        <v>0.6483217592592593</v>
      </c>
      <c r="CI18" s="125">
        <v>0.6548842592592593</v>
      </c>
      <c r="CJ18" s="94" t="s">
        <v>52</v>
      </c>
      <c r="CK18" s="94">
        <v>1.1574074074074073E-05</v>
      </c>
      <c r="CL18" s="95">
        <v>0.006574074074074101</v>
      </c>
      <c r="CM18" s="110">
        <v>0.00010416666666664045</v>
      </c>
      <c r="CN18" s="96">
        <v>9</v>
      </c>
      <c r="CO18" s="98" t="s">
        <v>62</v>
      </c>
      <c r="CP18" s="99">
        <v>9</v>
      </c>
      <c r="CQ18" s="111">
        <v>0.7032986111111111</v>
      </c>
      <c r="CR18" s="112">
        <v>0.7048842592592592</v>
      </c>
      <c r="CS18" s="85" t="s">
        <v>63</v>
      </c>
      <c r="CT18" s="108">
        <v>0</v>
      </c>
      <c r="CU18" s="125">
        <v>0.7048842592592592</v>
      </c>
      <c r="CV18" s="125">
        <v>0.7104398148148148</v>
      </c>
      <c r="CW18" s="94" t="s">
        <v>52</v>
      </c>
      <c r="CX18" s="94">
        <v>0</v>
      </c>
      <c r="CY18" s="95">
        <v>0.005555555555555536</v>
      </c>
      <c r="CZ18" s="110">
        <v>1.9949319973733282E-17</v>
      </c>
      <c r="DA18" s="96">
        <v>0</v>
      </c>
      <c r="DB18" s="98" t="s">
        <v>63</v>
      </c>
      <c r="DC18" s="99">
        <v>0</v>
      </c>
      <c r="DD18" s="125">
        <v>0.7259259259259259</v>
      </c>
      <c r="DE18" s="94" t="s">
        <v>52</v>
      </c>
      <c r="DF18" s="94">
        <v>0</v>
      </c>
      <c r="DG18" s="95">
        <v>0.01548611111111109</v>
      </c>
      <c r="DH18" s="110">
        <v>2.3148148148167957E-05</v>
      </c>
      <c r="DI18" s="96">
        <v>2</v>
      </c>
      <c r="DJ18" s="98" t="s">
        <v>62</v>
      </c>
      <c r="DK18" s="99">
        <v>2</v>
      </c>
      <c r="DL18" s="98"/>
      <c r="DM18" s="99">
        <v>2</v>
      </c>
      <c r="DN18" s="106">
        <v>0.7551967592592592</v>
      </c>
      <c r="DO18" s="109">
        <v>0.7577199074074074</v>
      </c>
      <c r="DP18" s="85" t="s">
        <v>63</v>
      </c>
      <c r="DQ18" s="108">
        <v>0</v>
      </c>
      <c r="DR18" s="125">
        <v>0.7577199074074074</v>
      </c>
      <c r="DS18" s="125">
        <v>0.7712500000000001</v>
      </c>
      <c r="DT18" s="94" t="s">
        <v>52</v>
      </c>
      <c r="DU18" s="94">
        <v>0</v>
      </c>
      <c r="DV18" s="95">
        <v>0.013530092592592746</v>
      </c>
      <c r="DW18" s="110">
        <v>0.00019675925925910498</v>
      </c>
      <c r="DX18" s="96">
        <v>17</v>
      </c>
      <c r="DY18" s="98" t="s">
        <v>62</v>
      </c>
      <c r="DZ18" s="99">
        <v>17</v>
      </c>
      <c r="EA18" s="106">
        <v>0.8215277777777777</v>
      </c>
      <c r="EB18" s="106">
        <v>0.798611111111111</v>
      </c>
      <c r="EC18" s="119">
        <v>0.8076388888888889</v>
      </c>
      <c r="ED18" s="85" t="s">
        <v>63</v>
      </c>
      <c r="EE18" s="108">
        <v>0</v>
      </c>
      <c r="EF18" s="120"/>
      <c r="EG18" s="120"/>
      <c r="EH18" s="121">
        <f t="shared" si="1"/>
        <v>1532</v>
      </c>
      <c r="EI18" s="122">
        <f>SUM('Фото-КП'!B18:M18)</f>
        <v>0</v>
      </c>
      <c r="EJ18" s="121">
        <f t="shared" si="5"/>
        <v>900</v>
      </c>
      <c r="EK18" s="122">
        <f t="shared" si="2"/>
        <v>0</v>
      </c>
      <c r="EL18" s="123">
        <f t="shared" si="3"/>
        <v>2432</v>
      </c>
      <c r="EN18" s="187"/>
      <c r="EO18" s="7"/>
    </row>
    <row r="19" spans="1:145" ht="30" customHeight="1">
      <c r="A19" s="81">
        <f t="shared" si="4"/>
        <v>13</v>
      </c>
      <c r="B19" s="82" t="str">
        <f>'[1]StartList'!Q19</f>
        <v>Стандарт</v>
      </c>
      <c r="C19" s="83">
        <f>'[1]StartList'!B19</f>
        <v>2</v>
      </c>
      <c r="D19" s="84" t="str">
        <f>'[1]StartList'!E19</f>
        <v>Лучкин Андрей, Лучкин Роман</v>
      </c>
      <c r="E19" s="86">
        <v>0.341666666666666</v>
      </c>
      <c r="F19" s="87">
        <v>0.3416666666666666</v>
      </c>
      <c r="G19" s="85" t="s">
        <v>63</v>
      </c>
      <c r="H19" s="88">
        <v>0</v>
      </c>
      <c r="I19" s="87">
        <v>0.3534722222222222</v>
      </c>
      <c r="J19" s="87">
        <v>0.3534722222222222</v>
      </c>
      <c r="K19" s="101">
        <v>0.000783564814814815</v>
      </c>
      <c r="L19" s="126"/>
      <c r="M19" s="126"/>
      <c r="N19" s="126"/>
      <c r="O19" s="126"/>
      <c r="P19" s="126"/>
      <c r="Q19" s="128" t="s">
        <v>52</v>
      </c>
      <c r="R19" s="103">
        <v>340</v>
      </c>
      <c r="S19" s="106">
        <v>0.3555555555555555</v>
      </c>
      <c r="T19" s="119">
        <v>0.3555555555555555</v>
      </c>
      <c r="U19" s="85"/>
      <c r="V19" s="108">
        <v>0</v>
      </c>
      <c r="W19" s="106">
        <v>0.38141203703703697</v>
      </c>
      <c r="X19" s="109">
        <v>0.38238425925925923</v>
      </c>
      <c r="Y19" s="85" t="s">
        <v>63</v>
      </c>
      <c r="Z19" s="108">
        <v>0</v>
      </c>
      <c r="AA19" s="125">
        <v>0.38238425925925923</v>
      </c>
      <c r="AB19" s="125">
        <v>0.4155439814814815</v>
      </c>
      <c r="AC19" s="94" t="s">
        <v>52</v>
      </c>
      <c r="AD19" s="94">
        <v>0</v>
      </c>
      <c r="AE19" s="95">
        <v>0.03315972222222224</v>
      </c>
      <c r="AF19" s="110">
        <v>0.0012152777777777943</v>
      </c>
      <c r="AG19" s="96">
        <v>105</v>
      </c>
      <c r="AH19" s="98" t="s">
        <v>52</v>
      </c>
      <c r="AI19" s="99">
        <v>105</v>
      </c>
      <c r="AJ19" s="111">
        <v>0.4460532407407407</v>
      </c>
      <c r="AK19" s="112">
        <v>0.44818287037037036</v>
      </c>
      <c r="AL19" s="85" t="s">
        <v>63</v>
      </c>
      <c r="AM19" s="108">
        <v>0</v>
      </c>
      <c r="AN19" s="125">
        <v>0.44818287037037036</v>
      </c>
      <c r="AO19" s="125">
        <v>0.46680555555555553</v>
      </c>
      <c r="AP19" s="94" t="s">
        <v>52</v>
      </c>
      <c r="AQ19" s="94">
        <v>0</v>
      </c>
      <c r="AR19" s="129">
        <v>0</v>
      </c>
      <c r="AS19" s="110">
        <v>0.028182870370370372</v>
      </c>
      <c r="AT19" s="96">
        <v>0</v>
      </c>
      <c r="AU19" s="98"/>
      <c r="AV19" s="99">
        <v>0</v>
      </c>
      <c r="AW19" s="125">
        <v>0.5000694444444445</v>
      </c>
      <c r="AX19" s="94" t="s">
        <v>52</v>
      </c>
      <c r="AY19" s="94">
        <v>0</v>
      </c>
      <c r="AZ19" s="129">
        <v>0</v>
      </c>
      <c r="BA19" s="110">
        <v>0.02892361111111111</v>
      </c>
      <c r="BB19" s="96">
        <v>0</v>
      </c>
      <c r="BC19" s="98" t="s">
        <v>63</v>
      </c>
      <c r="BD19" s="99">
        <v>0</v>
      </c>
      <c r="BE19" s="98"/>
      <c r="BF19" s="99">
        <v>0</v>
      </c>
      <c r="BG19" s="106">
        <v>0.49954861111111104</v>
      </c>
      <c r="BH19" s="106">
        <v>0.5159722222222222</v>
      </c>
      <c r="BI19" s="85" t="s">
        <v>63</v>
      </c>
      <c r="BJ19" s="108">
        <v>0</v>
      </c>
      <c r="BK19" s="94">
        <v>0.5159722222222222</v>
      </c>
      <c r="BL19" s="94">
        <v>0.5421064814814814</v>
      </c>
      <c r="BM19" s="94" t="s">
        <v>52</v>
      </c>
      <c r="BN19" s="94">
        <v>0</v>
      </c>
      <c r="BO19" s="95">
        <v>0.026134259259259274</v>
      </c>
      <c r="BP19" s="115">
        <v>0.0016435185185185025</v>
      </c>
      <c r="BQ19" s="96">
        <v>0</v>
      </c>
      <c r="BR19" s="116" t="s">
        <v>52</v>
      </c>
      <c r="BS19" s="99">
        <v>0</v>
      </c>
      <c r="BT19" s="117">
        <v>0</v>
      </c>
      <c r="BU19" s="130"/>
      <c r="BV19" s="106">
        <v>0.5381944444444444</v>
      </c>
      <c r="BW19" s="109">
        <v>0.545138888888889</v>
      </c>
      <c r="BX19" s="85" t="s">
        <v>52</v>
      </c>
      <c r="BY19" s="108">
        <v>600</v>
      </c>
      <c r="BZ19" s="106">
        <v>0.5868055555555556</v>
      </c>
      <c r="CA19" s="131">
        <v>0.5868055555555556</v>
      </c>
      <c r="CB19" s="85" t="s">
        <v>62</v>
      </c>
      <c r="CC19" s="108">
        <v>0</v>
      </c>
      <c r="CD19" s="106">
        <v>0.6390509259259259</v>
      </c>
      <c r="CE19" s="109">
        <v>0.6391435185185185</v>
      </c>
      <c r="CF19" s="85" t="s">
        <v>63</v>
      </c>
      <c r="CG19" s="108">
        <v>0</v>
      </c>
      <c r="CH19" s="125">
        <v>0.6391435185185185</v>
      </c>
      <c r="CI19" s="125">
        <v>0.6460648148148148</v>
      </c>
      <c r="CJ19" s="94" t="s">
        <v>52</v>
      </c>
      <c r="CK19" s="94">
        <v>1.1574074074074073E-05</v>
      </c>
      <c r="CL19" s="95">
        <v>0.0069328703703704165</v>
      </c>
      <c r="CM19" s="110">
        <v>0.0002546296296296749</v>
      </c>
      <c r="CN19" s="96">
        <v>22</v>
      </c>
      <c r="CO19" s="98" t="s">
        <v>52</v>
      </c>
      <c r="CP19" s="99">
        <v>22</v>
      </c>
      <c r="CQ19" s="111">
        <v>0.6977430555555556</v>
      </c>
      <c r="CR19" s="112">
        <v>0.7141898148148148</v>
      </c>
      <c r="CS19" s="85" t="s">
        <v>63</v>
      </c>
      <c r="CT19" s="108">
        <v>0</v>
      </c>
      <c r="CU19" s="125">
        <v>0.7141898148148148</v>
      </c>
      <c r="CV19" s="125">
        <v>0.719699074074074</v>
      </c>
      <c r="CW19" s="94" t="s">
        <v>52</v>
      </c>
      <c r="CX19" s="94">
        <v>0</v>
      </c>
      <c r="CY19" s="95">
        <v>0.005509259259259158</v>
      </c>
      <c r="CZ19" s="110">
        <v>4.62962962963975E-05</v>
      </c>
      <c r="DA19" s="96">
        <v>4</v>
      </c>
      <c r="DB19" s="98" t="s">
        <v>62</v>
      </c>
      <c r="DC19" s="99">
        <v>4</v>
      </c>
      <c r="DD19" s="125">
        <v>0.735162037037037</v>
      </c>
      <c r="DE19" s="94" t="s">
        <v>52</v>
      </c>
      <c r="DF19" s="94">
        <v>0</v>
      </c>
      <c r="DG19" s="95">
        <v>0.015462962962963012</v>
      </c>
      <c r="DH19" s="110">
        <v>4.629629629624571E-05</v>
      </c>
      <c r="DI19" s="96">
        <v>4</v>
      </c>
      <c r="DJ19" s="98" t="s">
        <v>62</v>
      </c>
      <c r="DK19" s="99">
        <v>4</v>
      </c>
      <c r="DL19" s="98"/>
      <c r="DM19" s="99">
        <v>8</v>
      </c>
      <c r="DN19" s="106">
        <v>0.7496412037037037</v>
      </c>
      <c r="DO19" s="109">
        <v>0.7588541666666666</v>
      </c>
      <c r="DP19" s="85" t="s">
        <v>63</v>
      </c>
      <c r="DQ19" s="108">
        <v>0</v>
      </c>
      <c r="DR19" s="125">
        <v>0.7588541666666666</v>
      </c>
      <c r="DS19" s="125">
        <v>0.7722916666666667</v>
      </c>
      <c r="DT19" s="94" t="s">
        <v>52</v>
      </c>
      <c r="DU19" s="94">
        <v>0</v>
      </c>
      <c r="DV19" s="95">
        <v>0.013437500000000102</v>
      </c>
      <c r="DW19" s="110">
        <v>0.00028935185185174905</v>
      </c>
      <c r="DX19" s="96">
        <v>25</v>
      </c>
      <c r="DY19" s="98" t="s">
        <v>62</v>
      </c>
      <c r="DZ19" s="99">
        <v>25</v>
      </c>
      <c r="EA19" s="106">
        <v>0.8159722222222222</v>
      </c>
      <c r="EB19" s="106">
        <v>0.7930555555555555</v>
      </c>
      <c r="EC19" s="119">
        <v>0.7986111111111112</v>
      </c>
      <c r="ED19" s="85" t="s">
        <v>63</v>
      </c>
      <c r="EE19" s="108">
        <v>0</v>
      </c>
      <c r="EF19" s="120"/>
      <c r="EG19" s="120"/>
      <c r="EH19" s="121">
        <f t="shared" si="1"/>
        <v>500</v>
      </c>
      <c r="EI19" s="122">
        <f>SUM('Фото-КП'!B19:M19)</f>
        <v>0</v>
      </c>
      <c r="EJ19" s="121">
        <f t="shared" si="5"/>
        <v>600</v>
      </c>
      <c r="EK19" s="122">
        <f t="shared" si="2"/>
        <v>0</v>
      </c>
      <c r="EL19" s="123">
        <f t="shared" si="3"/>
        <v>1100</v>
      </c>
      <c r="EN19" s="187"/>
      <c r="EO19" s="7"/>
    </row>
    <row r="20" spans="1:145" ht="30" customHeight="1">
      <c r="A20" s="81">
        <f t="shared" si="4"/>
        <v>14</v>
      </c>
      <c r="B20" s="82" t="str">
        <f>'[1]StartList'!Q20</f>
        <v>Стандарт</v>
      </c>
      <c r="C20" s="83">
        <f>'[1]StartList'!B20</f>
        <v>14</v>
      </c>
      <c r="D20" s="84" t="str">
        <f>'[1]StartList'!E20</f>
        <v>Грибов Дмитрий, Грибова Наталья</v>
      </c>
      <c r="E20" s="86">
        <v>0.34236111111111</v>
      </c>
      <c r="F20" s="87">
        <v>0.3423611111111111</v>
      </c>
      <c r="G20" s="85" t="s">
        <v>63</v>
      </c>
      <c r="H20" s="88">
        <v>0</v>
      </c>
      <c r="I20" s="87">
        <v>0.3548611111111111</v>
      </c>
      <c r="J20" s="87">
        <v>0.3548611111111111</v>
      </c>
      <c r="K20" s="101">
        <v>0.000806712962962963</v>
      </c>
      <c r="L20" s="126"/>
      <c r="M20" s="126">
        <v>300</v>
      </c>
      <c r="N20" s="126"/>
      <c r="O20" s="126"/>
      <c r="P20" s="126"/>
      <c r="Q20" s="128" t="s">
        <v>52</v>
      </c>
      <c r="R20" s="103">
        <v>650</v>
      </c>
      <c r="S20" s="106">
        <v>0.35625</v>
      </c>
      <c r="T20" s="119">
        <v>0.35625</v>
      </c>
      <c r="U20" s="85"/>
      <c r="V20" s="108">
        <v>0</v>
      </c>
      <c r="W20" s="106">
        <v>0.3821064814814815</v>
      </c>
      <c r="X20" s="109">
        <v>0.38248842592592597</v>
      </c>
      <c r="Y20" s="85" t="s">
        <v>63</v>
      </c>
      <c r="Z20" s="108">
        <v>0</v>
      </c>
      <c r="AA20" s="125">
        <v>0.38248842592592597</v>
      </c>
      <c r="AB20" s="125">
        <v>0.41613425925925923</v>
      </c>
      <c r="AC20" s="94" t="s">
        <v>52</v>
      </c>
      <c r="AD20" s="94">
        <v>0</v>
      </c>
      <c r="AE20" s="95">
        <v>0.033645833333333264</v>
      </c>
      <c r="AF20" s="110">
        <v>0.0017013888888888148</v>
      </c>
      <c r="AG20" s="96">
        <v>147</v>
      </c>
      <c r="AH20" s="98" t="s">
        <v>52</v>
      </c>
      <c r="AI20" s="99">
        <v>147</v>
      </c>
      <c r="AJ20" s="111">
        <v>0.4467476851851852</v>
      </c>
      <c r="AK20" s="112">
        <v>0.44774305555555555</v>
      </c>
      <c r="AL20" s="85" t="s">
        <v>63</v>
      </c>
      <c r="AM20" s="108">
        <v>0</v>
      </c>
      <c r="AN20" s="125">
        <v>0.44774305555555555</v>
      </c>
      <c r="AO20" s="132">
        <v>0.4698611111111111</v>
      </c>
      <c r="AP20" s="94" t="s">
        <v>52</v>
      </c>
      <c r="AQ20" s="94">
        <v>0</v>
      </c>
      <c r="AR20" s="129">
        <v>0</v>
      </c>
      <c r="AS20" s="110">
        <v>0.028182870370370372</v>
      </c>
      <c r="AT20" s="96">
        <v>0</v>
      </c>
      <c r="AU20" s="98"/>
      <c r="AV20" s="99">
        <v>0</v>
      </c>
      <c r="AW20" s="125">
        <v>0.5147222222222222</v>
      </c>
      <c r="AX20" s="94" t="s">
        <v>52</v>
      </c>
      <c r="AY20" s="94">
        <v>0</v>
      </c>
      <c r="AZ20" s="129">
        <v>0</v>
      </c>
      <c r="BA20" s="110">
        <v>0.02892361111111111</v>
      </c>
      <c r="BB20" s="96">
        <v>0</v>
      </c>
      <c r="BC20" s="98" t="s">
        <v>63</v>
      </c>
      <c r="BD20" s="99">
        <v>0</v>
      </c>
      <c r="BE20" s="98"/>
      <c r="BF20" s="114">
        <v>600</v>
      </c>
      <c r="BG20" s="106">
        <v>0.5002430555555556</v>
      </c>
      <c r="BH20" s="106">
        <v>0.5330787037037037</v>
      </c>
      <c r="BI20" s="85" t="s">
        <v>63</v>
      </c>
      <c r="BJ20" s="108">
        <v>0</v>
      </c>
      <c r="BK20" s="94">
        <v>0.5330787037037037</v>
      </c>
      <c r="BL20" s="94">
        <v>0.5602430555555555</v>
      </c>
      <c r="BM20" s="94" t="s">
        <v>52</v>
      </c>
      <c r="BN20" s="94">
        <v>0</v>
      </c>
      <c r="BO20" s="95">
        <v>0.027164351851851842</v>
      </c>
      <c r="BP20" s="115">
        <v>0.0006134259259259339</v>
      </c>
      <c r="BQ20" s="96">
        <v>0</v>
      </c>
      <c r="BR20" s="116" t="s">
        <v>52</v>
      </c>
      <c r="BS20" s="99">
        <v>0</v>
      </c>
      <c r="BT20" s="117">
        <v>0</v>
      </c>
      <c r="BU20" s="130"/>
      <c r="BV20" s="106">
        <v>0.538888888888889</v>
      </c>
      <c r="BW20" s="109">
        <v>0.5645833333333333</v>
      </c>
      <c r="BX20" s="85" t="s">
        <v>52</v>
      </c>
      <c r="BY20" s="108">
        <v>900</v>
      </c>
      <c r="BZ20" s="106">
        <v>0.60625</v>
      </c>
      <c r="CA20" s="131">
        <v>0.5826388888888888</v>
      </c>
      <c r="CB20" s="85" t="s">
        <v>62</v>
      </c>
      <c r="CC20" s="108">
        <v>2040</v>
      </c>
      <c r="CD20" s="106">
        <v>0.6348842592592592</v>
      </c>
      <c r="CE20" s="109">
        <v>0.6379398148148149</v>
      </c>
      <c r="CF20" s="85" t="s">
        <v>63</v>
      </c>
      <c r="CG20" s="108">
        <v>0</v>
      </c>
      <c r="CH20" s="125">
        <v>0.6379398148148149</v>
      </c>
      <c r="CI20" s="125">
        <v>0.6452199074074074</v>
      </c>
      <c r="CJ20" s="94" t="s">
        <v>52</v>
      </c>
      <c r="CK20" s="94">
        <v>1.1574074074074073E-05</v>
      </c>
      <c r="CL20" s="95">
        <v>0.007291666666666621</v>
      </c>
      <c r="CM20" s="110">
        <v>0.0006134259259258793</v>
      </c>
      <c r="CN20" s="96">
        <v>53</v>
      </c>
      <c r="CO20" s="98" t="s">
        <v>52</v>
      </c>
      <c r="CP20" s="99">
        <v>53</v>
      </c>
      <c r="CQ20" s="111">
        <v>0.6935763888888888</v>
      </c>
      <c r="CR20" s="112">
        <v>0.7129166666666666</v>
      </c>
      <c r="CS20" s="85" t="s">
        <v>63</v>
      </c>
      <c r="CT20" s="108">
        <v>0</v>
      </c>
      <c r="CU20" s="125">
        <v>0.7129166666666666</v>
      </c>
      <c r="CV20" s="125">
        <v>0.7168287037037038</v>
      </c>
      <c r="CW20" s="94" t="s">
        <v>52</v>
      </c>
      <c r="CX20" s="94">
        <v>0</v>
      </c>
      <c r="CY20" s="95">
        <v>0.0039120370370371305</v>
      </c>
      <c r="CZ20" s="110">
        <v>0.0016435185185184253</v>
      </c>
      <c r="DA20" s="96">
        <v>142</v>
      </c>
      <c r="DB20" s="98" t="s">
        <v>62</v>
      </c>
      <c r="DC20" s="99">
        <v>142</v>
      </c>
      <c r="DD20" s="125">
        <v>0.7314351851851852</v>
      </c>
      <c r="DE20" s="94" t="s">
        <v>52</v>
      </c>
      <c r="DF20" s="94">
        <v>0</v>
      </c>
      <c r="DG20" s="95">
        <v>0.01460648148148147</v>
      </c>
      <c r="DH20" s="110">
        <v>0.0009027777777777871</v>
      </c>
      <c r="DI20" s="96">
        <v>78</v>
      </c>
      <c r="DJ20" s="98" t="s">
        <v>62</v>
      </c>
      <c r="DK20" s="99">
        <v>78</v>
      </c>
      <c r="DL20" s="98"/>
      <c r="DM20" s="99">
        <v>220</v>
      </c>
      <c r="DN20" s="106">
        <v>0.745474537037037</v>
      </c>
      <c r="DO20" s="109">
        <v>0.7630671296296296</v>
      </c>
      <c r="DP20" s="85" t="s">
        <v>63</v>
      </c>
      <c r="DQ20" s="108">
        <v>0</v>
      </c>
      <c r="DR20" s="125">
        <v>0.7630671296296296</v>
      </c>
      <c r="DS20" s="125">
        <v>0.7754861111111112</v>
      </c>
      <c r="DT20" s="94" t="s">
        <v>52</v>
      </c>
      <c r="DU20" s="94">
        <v>0</v>
      </c>
      <c r="DV20" s="95">
        <v>0.012418981481481572</v>
      </c>
      <c r="DW20" s="110">
        <v>0.0013078703703702788</v>
      </c>
      <c r="DX20" s="96">
        <v>113</v>
      </c>
      <c r="DY20" s="98" t="s">
        <v>62</v>
      </c>
      <c r="DZ20" s="99">
        <v>113</v>
      </c>
      <c r="EA20" s="106">
        <v>0.8118055555555554</v>
      </c>
      <c r="EB20" s="106">
        <v>0.7888888888888888</v>
      </c>
      <c r="EC20" s="119">
        <v>0.8069444444444445</v>
      </c>
      <c r="ED20" s="85" t="s">
        <v>63</v>
      </c>
      <c r="EE20" s="108">
        <v>0</v>
      </c>
      <c r="EF20" s="120"/>
      <c r="EG20" s="120"/>
      <c r="EH20" s="121">
        <f t="shared" si="1"/>
        <v>1783</v>
      </c>
      <c r="EI20" s="122">
        <f>SUM('Фото-КП'!B20:M20)</f>
        <v>0</v>
      </c>
      <c r="EJ20" s="121">
        <f t="shared" si="5"/>
        <v>2940</v>
      </c>
      <c r="EK20" s="122">
        <f t="shared" si="2"/>
        <v>0</v>
      </c>
      <c r="EL20" s="123">
        <f t="shared" si="3"/>
        <v>4723</v>
      </c>
      <c r="EN20" s="187"/>
      <c r="EO20" s="7"/>
    </row>
    <row r="21" spans="1:145" ht="30" customHeight="1">
      <c r="A21" s="81">
        <f t="shared" si="4"/>
        <v>15</v>
      </c>
      <c r="B21" s="82" t="str">
        <f>'[1]StartList'!Q21</f>
        <v>Стандарт</v>
      </c>
      <c r="C21" s="83">
        <f>'[1]StartList'!B21</f>
        <v>15</v>
      </c>
      <c r="D21" s="84" t="str">
        <f>'[1]StartList'!E21</f>
        <v>Буракова Наталья, Чернышева Елена</v>
      </c>
      <c r="E21" s="86">
        <v>0.343055555555555</v>
      </c>
      <c r="F21" s="87">
        <v>0.3430555555555555</v>
      </c>
      <c r="G21" s="85" t="s">
        <v>63</v>
      </c>
      <c r="H21" s="88">
        <v>0</v>
      </c>
      <c r="I21" s="87"/>
      <c r="J21" s="87"/>
      <c r="K21" s="101">
        <v>0.0008194444444444444</v>
      </c>
      <c r="L21" s="126"/>
      <c r="M21" s="126"/>
      <c r="N21" s="126">
        <v>30</v>
      </c>
      <c r="O21" s="126"/>
      <c r="P21" s="126"/>
      <c r="Q21" s="128" t="s">
        <v>52</v>
      </c>
      <c r="R21" s="103">
        <v>385</v>
      </c>
      <c r="S21" s="106">
        <v>0.3569444444444444</v>
      </c>
      <c r="T21" s="119">
        <v>0.3569444444444444</v>
      </c>
      <c r="U21" s="85"/>
      <c r="V21" s="108">
        <v>0</v>
      </c>
      <c r="W21" s="106">
        <v>0.38280092592592585</v>
      </c>
      <c r="X21" s="109">
        <v>0.38365740740740745</v>
      </c>
      <c r="Y21" s="85" t="s">
        <v>63</v>
      </c>
      <c r="Z21" s="108">
        <v>0</v>
      </c>
      <c r="AA21" s="125">
        <v>0.38365740740740745</v>
      </c>
      <c r="AB21" s="125">
        <v>0.42629629629629634</v>
      </c>
      <c r="AC21" s="94" t="s">
        <v>52</v>
      </c>
      <c r="AD21" s="94">
        <v>0</v>
      </c>
      <c r="AE21" s="95">
        <v>0.04263888888888889</v>
      </c>
      <c r="AF21" s="110">
        <v>0.010694444444444444</v>
      </c>
      <c r="AG21" s="96">
        <v>924</v>
      </c>
      <c r="AH21" s="98" t="s">
        <v>52</v>
      </c>
      <c r="AI21" s="99">
        <v>924</v>
      </c>
      <c r="AJ21" s="111">
        <v>0.4474421296296296</v>
      </c>
      <c r="AK21" s="112">
        <v>0.4502893518518518</v>
      </c>
      <c r="AL21" s="85" t="s">
        <v>63</v>
      </c>
      <c r="AM21" s="108">
        <v>0</v>
      </c>
      <c r="AN21" s="125">
        <v>0.4502893518518518</v>
      </c>
      <c r="AO21" s="125">
        <v>0.46802083333333333</v>
      </c>
      <c r="AP21" s="94" t="s">
        <v>52</v>
      </c>
      <c r="AQ21" s="94">
        <v>0</v>
      </c>
      <c r="AR21" s="129">
        <v>0</v>
      </c>
      <c r="AS21" s="110">
        <v>0.028182870370370372</v>
      </c>
      <c r="AT21" s="96">
        <v>0</v>
      </c>
      <c r="AU21" s="98"/>
      <c r="AV21" s="99">
        <v>0</v>
      </c>
      <c r="AW21" s="125">
        <v>0.5280208333333333</v>
      </c>
      <c r="AX21" s="94" t="s">
        <v>52</v>
      </c>
      <c r="AY21" s="94">
        <v>0</v>
      </c>
      <c r="AZ21" s="129">
        <v>0</v>
      </c>
      <c r="BA21" s="110">
        <v>0.02892361111111111</v>
      </c>
      <c r="BB21" s="96">
        <v>0</v>
      </c>
      <c r="BC21" s="98" t="s">
        <v>63</v>
      </c>
      <c r="BD21" s="99">
        <v>0</v>
      </c>
      <c r="BE21" s="98"/>
      <c r="BF21" s="99">
        <v>0</v>
      </c>
      <c r="BG21" s="106">
        <v>0.5009374999999999</v>
      </c>
      <c r="BH21" s="106">
        <v>0.5438078703703704</v>
      </c>
      <c r="BI21" s="85" t="s">
        <v>63</v>
      </c>
      <c r="BJ21" s="108">
        <v>0</v>
      </c>
      <c r="BK21" s="94">
        <v>0.5438078703703704</v>
      </c>
      <c r="BL21" s="94">
        <v>0.5708217592592593</v>
      </c>
      <c r="BM21" s="94" t="s">
        <v>52</v>
      </c>
      <c r="BN21" s="94">
        <v>0</v>
      </c>
      <c r="BO21" s="95">
        <v>0.027013888888888893</v>
      </c>
      <c r="BP21" s="115">
        <v>0.0007638888888888834</v>
      </c>
      <c r="BQ21" s="96">
        <v>0</v>
      </c>
      <c r="BR21" s="116" t="s">
        <v>52</v>
      </c>
      <c r="BS21" s="99">
        <v>0</v>
      </c>
      <c r="BT21" s="117">
        <v>0</v>
      </c>
      <c r="BU21" s="130"/>
      <c r="BV21" s="106">
        <v>0.5395833333333333</v>
      </c>
      <c r="BW21" s="109">
        <v>0.5736111111111112</v>
      </c>
      <c r="BX21" s="85" t="s">
        <v>52</v>
      </c>
      <c r="BY21" s="108">
        <v>900</v>
      </c>
      <c r="BZ21" s="106">
        <v>0.6152777777777778</v>
      </c>
      <c r="CA21" s="131">
        <v>0.5833333333333334</v>
      </c>
      <c r="CB21" s="85" t="s">
        <v>62</v>
      </c>
      <c r="CC21" s="108">
        <v>2760</v>
      </c>
      <c r="CD21" s="106">
        <v>0.6355787037037037</v>
      </c>
      <c r="CE21" s="109">
        <v>0.6533680555555555</v>
      </c>
      <c r="CF21" s="85" t="s">
        <v>63</v>
      </c>
      <c r="CG21" s="108">
        <v>0</v>
      </c>
      <c r="CH21" s="125">
        <v>0.6533680555555555</v>
      </c>
      <c r="CI21" s="125">
        <v>0.6617824074074073</v>
      </c>
      <c r="CJ21" s="94" t="s">
        <v>52</v>
      </c>
      <c r="CK21" s="94">
        <v>1.1574074074074073E-05</v>
      </c>
      <c r="CL21" s="95">
        <v>0.008425925925925871</v>
      </c>
      <c r="CM21" s="110">
        <v>0.00174768518518513</v>
      </c>
      <c r="CN21" s="96">
        <v>151</v>
      </c>
      <c r="CO21" s="98" t="s">
        <v>52</v>
      </c>
      <c r="CP21" s="99">
        <v>151</v>
      </c>
      <c r="CQ21" s="111">
        <v>0.6942708333333334</v>
      </c>
      <c r="CR21" s="112">
        <v>0.7189930555555555</v>
      </c>
      <c r="CS21" s="85" t="s">
        <v>63</v>
      </c>
      <c r="CT21" s="108">
        <v>0</v>
      </c>
      <c r="CU21" s="125">
        <v>0.7189930555555555</v>
      </c>
      <c r="CV21" s="125">
        <v>0.7234953703703703</v>
      </c>
      <c r="CW21" s="94" t="s">
        <v>52</v>
      </c>
      <c r="CX21" s="94">
        <v>0</v>
      </c>
      <c r="CY21" s="95">
        <v>0.0045023148148147785</v>
      </c>
      <c r="CZ21" s="110">
        <v>0.0010532407407407773</v>
      </c>
      <c r="DA21" s="96">
        <v>91</v>
      </c>
      <c r="DB21" s="98" t="s">
        <v>62</v>
      </c>
      <c r="DC21" s="99">
        <v>91</v>
      </c>
      <c r="DD21" s="125">
        <v>0.7418171296296295</v>
      </c>
      <c r="DE21" s="94" t="s">
        <v>52</v>
      </c>
      <c r="DF21" s="94">
        <v>0</v>
      </c>
      <c r="DG21" s="95">
        <v>0.018321759259259274</v>
      </c>
      <c r="DH21" s="110">
        <v>0.0028125000000000164</v>
      </c>
      <c r="DI21" s="96">
        <v>243</v>
      </c>
      <c r="DJ21" s="98" t="s">
        <v>52</v>
      </c>
      <c r="DK21" s="99">
        <v>243</v>
      </c>
      <c r="DL21" s="98"/>
      <c r="DM21" s="99">
        <v>334</v>
      </c>
      <c r="DN21" s="106">
        <v>0.7461689814814816</v>
      </c>
      <c r="DO21" s="109">
        <v>0.7710648148148148</v>
      </c>
      <c r="DP21" s="85" t="s">
        <v>63</v>
      </c>
      <c r="DQ21" s="108">
        <v>0</v>
      </c>
      <c r="DR21" s="125">
        <v>0.7710648148148148</v>
      </c>
      <c r="DS21" s="125">
        <v>0.7839583333333334</v>
      </c>
      <c r="DT21" s="94" t="s">
        <v>52</v>
      </c>
      <c r="DU21" s="94">
        <v>0</v>
      </c>
      <c r="DV21" s="95">
        <v>0.01289351851851861</v>
      </c>
      <c r="DW21" s="110">
        <v>0.0008333333333332416</v>
      </c>
      <c r="DX21" s="96">
        <v>72</v>
      </c>
      <c r="DY21" s="98" t="s">
        <v>62</v>
      </c>
      <c r="DZ21" s="99">
        <v>72</v>
      </c>
      <c r="EA21" s="106">
        <v>0.8125</v>
      </c>
      <c r="EB21" s="106">
        <v>0.7895833333333333</v>
      </c>
      <c r="EC21" s="119">
        <v>0.8145833333333333</v>
      </c>
      <c r="ED21" s="85" t="s">
        <v>52</v>
      </c>
      <c r="EE21" s="108">
        <v>180</v>
      </c>
      <c r="EF21" s="120"/>
      <c r="EG21" s="120"/>
      <c r="EH21" s="121">
        <f t="shared" si="1"/>
        <v>1866</v>
      </c>
      <c r="EI21" s="122">
        <f>SUM('Фото-КП'!B21:M21)</f>
        <v>0</v>
      </c>
      <c r="EJ21" s="121">
        <f t="shared" si="5"/>
        <v>3840</v>
      </c>
      <c r="EK21" s="122">
        <f t="shared" si="2"/>
        <v>0</v>
      </c>
      <c r="EL21" s="123">
        <f t="shared" si="3"/>
        <v>5706</v>
      </c>
      <c r="EN21" s="187"/>
      <c r="EO21" s="7"/>
    </row>
    <row r="22" spans="1:145" ht="30" customHeight="1">
      <c r="A22" s="81">
        <f t="shared" si="4"/>
        <v>16</v>
      </c>
      <c r="B22" s="82" t="str">
        <f>'[1]StartList'!Q22</f>
        <v>Профессионал</v>
      </c>
      <c r="C22" s="83">
        <f>'[1]StartList'!B22</f>
        <v>16</v>
      </c>
      <c r="D22" s="84" t="str">
        <f>'[1]StartList'!E22</f>
        <v>Золотов Антон, Золотова Мария</v>
      </c>
      <c r="E22" s="86">
        <v>0.343749999999999</v>
      </c>
      <c r="F22" s="87">
        <v>0.34375</v>
      </c>
      <c r="G22" s="85" t="s">
        <v>63</v>
      </c>
      <c r="H22" s="88">
        <v>0</v>
      </c>
      <c r="I22" s="87">
        <v>0.3597222222222222</v>
      </c>
      <c r="J22" s="87">
        <v>0.3597222222222222</v>
      </c>
      <c r="K22" s="101">
        <v>0.0006701388888888888</v>
      </c>
      <c r="L22" s="126"/>
      <c r="M22" s="126"/>
      <c r="N22" s="126"/>
      <c r="O22" s="126"/>
      <c r="P22" s="126"/>
      <c r="Q22" s="128" t="s">
        <v>52</v>
      </c>
      <c r="R22" s="103">
        <v>290</v>
      </c>
      <c r="S22" s="106">
        <v>0.3576388888888889</v>
      </c>
      <c r="T22" s="119">
        <v>0.3576388888888889</v>
      </c>
      <c r="U22" s="85"/>
      <c r="V22" s="108">
        <v>0</v>
      </c>
      <c r="W22" s="106">
        <v>0.3834953703703704</v>
      </c>
      <c r="X22" s="109">
        <v>0.3847685185185185</v>
      </c>
      <c r="Y22" s="85" t="s">
        <v>63</v>
      </c>
      <c r="Z22" s="108">
        <v>0</v>
      </c>
      <c r="AA22" s="125">
        <v>0.3847685185185185</v>
      </c>
      <c r="AB22" s="125">
        <v>0.4221412037037037</v>
      </c>
      <c r="AC22" s="94" t="s">
        <v>52</v>
      </c>
      <c r="AD22" s="94">
        <v>0</v>
      </c>
      <c r="AE22" s="95">
        <v>0.03737268518518522</v>
      </c>
      <c r="AF22" s="110">
        <v>0.005428240740740768</v>
      </c>
      <c r="AG22" s="96">
        <v>469</v>
      </c>
      <c r="AH22" s="98" t="s">
        <v>52</v>
      </c>
      <c r="AI22" s="99">
        <v>469</v>
      </c>
      <c r="AJ22" s="111">
        <v>0.4481365740740741</v>
      </c>
      <c r="AK22" s="112">
        <v>0.4496759259259259</v>
      </c>
      <c r="AL22" s="85" t="s">
        <v>63</v>
      </c>
      <c r="AM22" s="108">
        <v>0</v>
      </c>
      <c r="AN22" s="125">
        <v>0.4496759259259259</v>
      </c>
      <c r="AO22" s="125">
        <v>0.46798611111111116</v>
      </c>
      <c r="AP22" s="94" t="s">
        <v>52</v>
      </c>
      <c r="AQ22" s="94">
        <v>0</v>
      </c>
      <c r="AR22" s="129">
        <v>0</v>
      </c>
      <c r="AS22" s="110">
        <v>0.028182870370370372</v>
      </c>
      <c r="AT22" s="96">
        <v>0</v>
      </c>
      <c r="AU22" s="98"/>
      <c r="AV22" s="99">
        <v>0</v>
      </c>
      <c r="AW22" s="125">
        <v>0.502337962962963</v>
      </c>
      <c r="AX22" s="94" t="s">
        <v>52</v>
      </c>
      <c r="AY22" s="94">
        <v>0</v>
      </c>
      <c r="AZ22" s="129">
        <v>0</v>
      </c>
      <c r="BA22" s="110">
        <v>0.02892361111111111</v>
      </c>
      <c r="BB22" s="96">
        <v>0</v>
      </c>
      <c r="BC22" s="98" t="s">
        <v>63</v>
      </c>
      <c r="BD22" s="99">
        <v>0</v>
      </c>
      <c r="BE22" s="98"/>
      <c r="BF22" s="99">
        <v>0</v>
      </c>
      <c r="BG22" s="106">
        <v>0.5016319444444445</v>
      </c>
      <c r="BH22" s="106">
        <v>0.5219907407407408</v>
      </c>
      <c r="BI22" s="85" t="s">
        <v>63</v>
      </c>
      <c r="BJ22" s="108">
        <v>0</v>
      </c>
      <c r="BK22" s="94">
        <v>0.5219907407407408</v>
      </c>
      <c r="BL22" s="94">
        <v>0.5599999999999999</v>
      </c>
      <c r="BM22" s="94" t="s">
        <v>52</v>
      </c>
      <c r="BN22" s="94">
        <v>0</v>
      </c>
      <c r="BO22" s="95">
        <v>0.03800925925925913</v>
      </c>
      <c r="BP22" s="115">
        <v>0.010231481481481355</v>
      </c>
      <c r="BQ22" s="96">
        <v>884</v>
      </c>
      <c r="BR22" s="116" t="s">
        <v>52</v>
      </c>
      <c r="BS22" s="99">
        <v>884</v>
      </c>
      <c r="BT22" s="117">
        <v>0</v>
      </c>
      <c r="BU22" s="130"/>
      <c r="BV22" s="106">
        <v>0.5402777777777779</v>
      </c>
      <c r="BW22" s="109">
        <v>0.5625</v>
      </c>
      <c r="BX22" s="85" t="s">
        <v>52</v>
      </c>
      <c r="BY22" s="108">
        <v>900</v>
      </c>
      <c r="BZ22" s="106">
        <v>0.6041666666666666</v>
      </c>
      <c r="CA22" s="131">
        <v>0.6041666666666666</v>
      </c>
      <c r="CB22" s="85" t="s">
        <v>62</v>
      </c>
      <c r="CC22" s="108">
        <v>0</v>
      </c>
      <c r="CD22" s="106">
        <v>0.656412037037037</v>
      </c>
      <c r="CE22" s="109">
        <v>0.659212962962963</v>
      </c>
      <c r="CF22" s="85" t="s">
        <v>63</v>
      </c>
      <c r="CG22" s="108">
        <v>0</v>
      </c>
      <c r="CH22" s="125">
        <v>0.659212962962963</v>
      </c>
      <c r="CI22" s="125">
        <v>0.6660185185185185</v>
      </c>
      <c r="CJ22" s="94" t="s">
        <v>52</v>
      </c>
      <c r="CK22" s="94">
        <v>1.1574074074074073E-05</v>
      </c>
      <c r="CL22" s="95">
        <v>0.006817129629629584</v>
      </c>
      <c r="CM22" s="110">
        <v>0.00013888888888884208</v>
      </c>
      <c r="CN22" s="96">
        <v>12</v>
      </c>
      <c r="CO22" s="98" t="s">
        <v>52</v>
      </c>
      <c r="CP22" s="99">
        <v>12</v>
      </c>
      <c r="CQ22" s="111">
        <v>0.7151041666666667</v>
      </c>
      <c r="CR22" s="112">
        <v>0.7155439814814816</v>
      </c>
      <c r="CS22" s="85" t="s">
        <v>63</v>
      </c>
      <c r="CT22" s="108">
        <v>0</v>
      </c>
      <c r="CU22" s="125">
        <v>0.7155439814814816</v>
      </c>
      <c r="CV22" s="125">
        <v>0.7257638888888889</v>
      </c>
      <c r="CW22" s="94" t="s">
        <v>52</v>
      </c>
      <c r="CX22" s="94">
        <v>0</v>
      </c>
      <c r="CY22" s="95">
        <v>0.010219907407407303</v>
      </c>
      <c r="CZ22" s="110">
        <v>0.004664351851851747</v>
      </c>
      <c r="DA22" s="96">
        <v>403</v>
      </c>
      <c r="DB22" s="98" t="s">
        <v>52</v>
      </c>
      <c r="DC22" s="99">
        <v>403</v>
      </c>
      <c r="DD22" s="125">
        <v>0.7412615740740741</v>
      </c>
      <c r="DE22" s="94" t="s">
        <v>52</v>
      </c>
      <c r="DF22" s="94">
        <v>0</v>
      </c>
      <c r="DG22" s="95">
        <v>0.01549768518518524</v>
      </c>
      <c r="DH22" s="110">
        <v>1.157407407401806E-05</v>
      </c>
      <c r="DI22" s="96">
        <v>1</v>
      </c>
      <c r="DJ22" s="98" t="s">
        <v>62</v>
      </c>
      <c r="DK22" s="99">
        <v>1</v>
      </c>
      <c r="DL22" s="98"/>
      <c r="DM22" s="99">
        <v>404</v>
      </c>
      <c r="DN22" s="106">
        <v>0.7670023148148148</v>
      </c>
      <c r="DO22" s="109">
        <v>0.7730555555555556</v>
      </c>
      <c r="DP22" s="85" t="s">
        <v>63</v>
      </c>
      <c r="DQ22" s="108">
        <v>0</v>
      </c>
      <c r="DR22" s="125">
        <v>0.7730555555555556</v>
      </c>
      <c r="DS22" s="125">
        <v>0.786701388888889</v>
      </c>
      <c r="DT22" s="94" t="s">
        <v>52</v>
      </c>
      <c r="DU22" s="94">
        <v>0</v>
      </c>
      <c r="DV22" s="95">
        <v>0.013645833333333357</v>
      </c>
      <c r="DW22" s="110">
        <v>8.101851851849418E-05</v>
      </c>
      <c r="DX22" s="96">
        <v>7</v>
      </c>
      <c r="DY22" s="98" t="s">
        <v>62</v>
      </c>
      <c r="DZ22" s="99">
        <v>7</v>
      </c>
      <c r="EA22" s="106">
        <v>0.8333333333333333</v>
      </c>
      <c r="EB22" s="106">
        <v>0.8104166666666666</v>
      </c>
      <c r="EC22" s="119">
        <v>0.8159722222222222</v>
      </c>
      <c r="ED22" s="85" t="s">
        <v>63</v>
      </c>
      <c r="EE22" s="108">
        <v>0</v>
      </c>
      <c r="EF22" s="120"/>
      <c r="EG22" s="120"/>
      <c r="EH22" s="121">
        <f t="shared" si="1"/>
        <v>2066</v>
      </c>
      <c r="EI22" s="122">
        <f>SUM('Фото-КП'!B22:M22)</f>
        <v>0</v>
      </c>
      <c r="EJ22" s="121">
        <f t="shared" si="5"/>
        <v>900</v>
      </c>
      <c r="EK22" s="122">
        <f t="shared" si="2"/>
        <v>0</v>
      </c>
      <c r="EL22" s="123">
        <f t="shared" si="3"/>
        <v>2966</v>
      </c>
      <c r="EN22" s="187"/>
      <c r="EO22" s="7"/>
    </row>
    <row r="23" spans="1:145" ht="30" customHeight="1">
      <c r="A23" s="81">
        <f t="shared" si="4"/>
        <v>17</v>
      </c>
      <c r="B23" s="82" t="str">
        <f>'[1]StartList'!Q23</f>
        <v>Стандарт</v>
      </c>
      <c r="C23" s="83">
        <f>'[1]StartList'!B23</f>
        <v>17</v>
      </c>
      <c r="D23" s="84" t="str">
        <f>'[1]StartList'!E23</f>
        <v>Попов Вадим, Тынчеров Евгений</v>
      </c>
      <c r="E23" s="86">
        <v>0.344444444444444</v>
      </c>
      <c r="F23" s="87">
        <v>0.3444444444444445</v>
      </c>
      <c r="G23" s="85" t="s">
        <v>63</v>
      </c>
      <c r="H23" s="88">
        <v>0</v>
      </c>
      <c r="I23" s="87">
        <v>0.3625</v>
      </c>
      <c r="J23" s="87">
        <v>0.3625</v>
      </c>
      <c r="K23" s="101">
        <v>0.001488425925925926</v>
      </c>
      <c r="L23" s="126"/>
      <c r="M23" s="126"/>
      <c r="N23" s="126"/>
      <c r="O23" s="126"/>
      <c r="P23" s="126"/>
      <c r="Q23" s="128" t="s">
        <v>52</v>
      </c>
      <c r="R23" s="103">
        <v>645</v>
      </c>
      <c r="S23" s="106">
        <v>0.3583333333333334</v>
      </c>
      <c r="T23" s="119">
        <v>0.3583333333333334</v>
      </c>
      <c r="U23" s="85"/>
      <c r="V23" s="108">
        <v>0</v>
      </c>
      <c r="W23" s="106">
        <v>0.38418981481481485</v>
      </c>
      <c r="X23" s="109">
        <v>0.38858796296296294</v>
      </c>
      <c r="Y23" s="85" t="s">
        <v>63</v>
      </c>
      <c r="Z23" s="108">
        <v>0</v>
      </c>
      <c r="AA23" s="125">
        <v>0.38858796296296294</v>
      </c>
      <c r="AB23" s="125">
        <v>0.42546296296296293</v>
      </c>
      <c r="AC23" s="94" t="s">
        <v>52</v>
      </c>
      <c r="AD23" s="94">
        <v>0</v>
      </c>
      <c r="AE23" s="95">
        <v>0.03687499999999999</v>
      </c>
      <c r="AF23" s="110">
        <v>0.004930555555555542</v>
      </c>
      <c r="AG23" s="96">
        <v>426</v>
      </c>
      <c r="AH23" s="98" t="s">
        <v>52</v>
      </c>
      <c r="AI23" s="99">
        <v>426</v>
      </c>
      <c r="AJ23" s="111">
        <v>0.4488310185185186</v>
      </c>
      <c r="AK23" s="112">
        <v>0.4497685185185185</v>
      </c>
      <c r="AL23" s="85" t="s">
        <v>63</v>
      </c>
      <c r="AM23" s="108">
        <v>0</v>
      </c>
      <c r="AN23" s="125">
        <v>0.4497685185185185</v>
      </c>
      <c r="AO23" s="125">
        <v>0.4676967592592593</v>
      </c>
      <c r="AP23" s="94" t="s">
        <v>52</v>
      </c>
      <c r="AQ23" s="94">
        <v>0</v>
      </c>
      <c r="AR23" s="129">
        <v>0</v>
      </c>
      <c r="AS23" s="110">
        <v>0.028182870370370372</v>
      </c>
      <c r="AT23" s="96">
        <v>0</v>
      </c>
      <c r="AU23" s="98"/>
      <c r="AV23" s="99">
        <v>0</v>
      </c>
      <c r="AW23" s="125">
        <v>0.506076388888889</v>
      </c>
      <c r="AX23" s="94" t="s">
        <v>52</v>
      </c>
      <c r="AY23" s="94">
        <v>0</v>
      </c>
      <c r="AZ23" s="129">
        <v>0</v>
      </c>
      <c r="BA23" s="110">
        <v>0.02892361111111111</v>
      </c>
      <c r="BB23" s="96">
        <v>0</v>
      </c>
      <c r="BC23" s="98" t="s">
        <v>63</v>
      </c>
      <c r="BD23" s="99">
        <v>0</v>
      </c>
      <c r="BE23" s="98"/>
      <c r="BF23" s="99">
        <v>0</v>
      </c>
      <c r="BG23" s="106">
        <v>0.5023263888888889</v>
      </c>
      <c r="BH23" s="106">
        <v>0.5257060185185185</v>
      </c>
      <c r="BI23" s="85" t="s">
        <v>63</v>
      </c>
      <c r="BJ23" s="108">
        <v>0</v>
      </c>
      <c r="BK23" s="94">
        <v>0.5257060185185185</v>
      </c>
      <c r="BL23" s="94">
        <v>0.5531134259259259</v>
      </c>
      <c r="BM23" s="94" t="s">
        <v>52</v>
      </c>
      <c r="BN23" s="94">
        <v>0</v>
      </c>
      <c r="BO23" s="95">
        <v>0.027407407407407436</v>
      </c>
      <c r="BP23" s="115">
        <v>0.0003703703703703404</v>
      </c>
      <c r="BQ23" s="96">
        <v>0</v>
      </c>
      <c r="BR23" s="116" t="s">
        <v>52</v>
      </c>
      <c r="BS23" s="99">
        <v>0</v>
      </c>
      <c r="BT23" s="117">
        <v>0</v>
      </c>
      <c r="BU23" s="130"/>
      <c r="BV23" s="106">
        <v>0.5409722222222223</v>
      </c>
      <c r="BW23" s="109">
        <v>0.5569444444444445</v>
      </c>
      <c r="BX23" s="85" t="s">
        <v>52</v>
      </c>
      <c r="BY23" s="108">
        <v>900</v>
      </c>
      <c r="BZ23" s="106">
        <v>0.5986111111111111</v>
      </c>
      <c r="CA23" s="131">
        <v>0.5986111111111111</v>
      </c>
      <c r="CB23" s="85" t="s">
        <v>62</v>
      </c>
      <c r="CC23" s="108">
        <v>0</v>
      </c>
      <c r="CD23" s="106">
        <v>0.6508564814814815</v>
      </c>
      <c r="CE23" s="109">
        <v>0.651412037037037</v>
      </c>
      <c r="CF23" s="85" t="s">
        <v>63</v>
      </c>
      <c r="CG23" s="108">
        <v>0</v>
      </c>
      <c r="CH23" s="125">
        <v>0.651412037037037</v>
      </c>
      <c r="CI23" s="125">
        <v>0.6595949074074073</v>
      </c>
      <c r="CJ23" s="94" t="s">
        <v>52</v>
      </c>
      <c r="CK23" s="94">
        <v>1.1574074074074073E-05</v>
      </c>
      <c r="CL23" s="95">
        <v>0.008194444444444428</v>
      </c>
      <c r="CM23" s="110">
        <v>0.0015162037037036863</v>
      </c>
      <c r="CN23" s="96">
        <v>131</v>
      </c>
      <c r="CO23" s="98" t="s">
        <v>52</v>
      </c>
      <c r="CP23" s="99">
        <v>131</v>
      </c>
      <c r="CQ23" s="111">
        <v>0.7095486111111111</v>
      </c>
      <c r="CR23" s="112">
        <v>0.7308912037037038</v>
      </c>
      <c r="CS23" s="85" t="s">
        <v>63</v>
      </c>
      <c r="CT23" s="108">
        <v>0</v>
      </c>
      <c r="CU23" s="125">
        <v>0.7308912037037038</v>
      </c>
      <c r="CV23" s="125">
        <v>0.7363310185185186</v>
      </c>
      <c r="CW23" s="94" t="s">
        <v>52</v>
      </c>
      <c r="CX23" s="94">
        <v>0</v>
      </c>
      <c r="CY23" s="95">
        <v>0.005439814814814814</v>
      </c>
      <c r="CZ23" s="110">
        <v>0.00011574074074074178</v>
      </c>
      <c r="DA23" s="96">
        <v>10</v>
      </c>
      <c r="DB23" s="98" t="s">
        <v>62</v>
      </c>
      <c r="DC23" s="99">
        <v>10</v>
      </c>
      <c r="DD23" s="125">
        <v>0.7520601851851851</v>
      </c>
      <c r="DE23" s="94" t="s">
        <v>52</v>
      </c>
      <c r="DF23" s="94">
        <v>0</v>
      </c>
      <c r="DG23" s="95">
        <v>0.015729166666666572</v>
      </c>
      <c r="DH23" s="110">
        <v>0.00021990740740731457</v>
      </c>
      <c r="DI23" s="96">
        <v>19</v>
      </c>
      <c r="DJ23" s="98" t="s">
        <v>52</v>
      </c>
      <c r="DK23" s="99">
        <v>19</v>
      </c>
      <c r="DL23" s="98"/>
      <c r="DM23" s="99">
        <v>29</v>
      </c>
      <c r="DN23" s="106">
        <v>0.7614467592592593</v>
      </c>
      <c r="DO23" s="109">
        <v>0.7797222222222223</v>
      </c>
      <c r="DP23" s="85" t="s">
        <v>63</v>
      </c>
      <c r="DQ23" s="108">
        <v>0</v>
      </c>
      <c r="DR23" s="125">
        <v>0.7797222222222223</v>
      </c>
      <c r="DS23" s="125">
        <v>0.7913194444444445</v>
      </c>
      <c r="DT23" s="94" t="s">
        <v>52</v>
      </c>
      <c r="DU23" s="94">
        <v>0</v>
      </c>
      <c r="DV23" s="95">
        <v>0.011597222222222148</v>
      </c>
      <c r="DW23" s="110">
        <v>0.0021296296296297035</v>
      </c>
      <c r="DX23" s="96">
        <v>184</v>
      </c>
      <c r="DY23" s="98" t="s">
        <v>62</v>
      </c>
      <c r="DZ23" s="99">
        <v>184</v>
      </c>
      <c r="EA23" s="106">
        <v>0.8277777777777777</v>
      </c>
      <c r="EB23" s="106">
        <v>0.804861111111111</v>
      </c>
      <c r="EC23" s="119">
        <v>0.8229166666666666</v>
      </c>
      <c r="ED23" s="85" t="s">
        <v>63</v>
      </c>
      <c r="EE23" s="108">
        <v>0</v>
      </c>
      <c r="EF23" s="120"/>
      <c r="EG23" s="120"/>
      <c r="EH23" s="121">
        <f t="shared" si="1"/>
        <v>1415</v>
      </c>
      <c r="EI23" s="122">
        <f>SUM('Фото-КП'!B23:M23)</f>
        <v>600</v>
      </c>
      <c r="EJ23" s="121">
        <f t="shared" si="5"/>
        <v>900</v>
      </c>
      <c r="EK23" s="122">
        <f t="shared" si="2"/>
        <v>0</v>
      </c>
      <c r="EL23" s="123">
        <f t="shared" si="3"/>
        <v>2915</v>
      </c>
      <c r="EN23" s="187"/>
      <c r="EO23" s="7"/>
    </row>
    <row r="24" spans="1:145" ht="30" customHeight="1">
      <c r="A24" s="81">
        <f t="shared" si="4"/>
        <v>18</v>
      </c>
      <c r="B24" s="82" t="str">
        <f>'[1]StartList'!Q24</f>
        <v>Стандарт</v>
      </c>
      <c r="C24" s="83">
        <f>'[1]StartList'!B24</f>
        <v>18</v>
      </c>
      <c r="D24" s="84" t="str">
        <f>'[1]StartList'!E24</f>
        <v>Жаринов Сергей, Руновский Сергей</v>
      </c>
      <c r="E24" s="86">
        <v>0.345138888888888</v>
      </c>
      <c r="F24" s="87">
        <v>0.3451388888888889</v>
      </c>
      <c r="G24" s="85" t="s">
        <v>63</v>
      </c>
      <c r="H24" s="88">
        <v>0</v>
      </c>
      <c r="I24" s="87">
        <v>0.3611111111111111</v>
      </c>
      <c r="J24" s="87">
        <v>0.36319444444444443</v>
      </c>
      <c r="K24" s="101">
        <v>0.0015162037037037036</v>
      </c>
      <c r="L24" s="126"/>
      <c r="M24" s="126">
        <v>300</v>
      </c>
      <c r="N24" s="126"/>
      <c r="O24" s="126"/>
      <c r="P24" s="126"/>
      <c r="Q24" s="128" t="s">
        <v>52</v>
      </c>
      <c r="R24" s="103">
        <v>955</v>
      </c>
      <c r="S24" s="106">
        <v>0.3590277777777778</v>
      </c>
      <c r="T24" s="119">
        <v>0.3590277777777778</v>
      </c>
      <c r="U24" s="85"/>
      <c r="V24" s="108">
        <v>0</v>
      </c>
      <c r="W24" s="106">
        <v>0.3848842592592593</v>
      </c>
      <c r="X24" s="109">
        <v>0.39011574074074074</v>
      </c>
      <c r="Y24" s="85" t="s">
        <v>63</v>
      </c>
      <c r="Z24" s="108">
        <v>0</v>
      </c>
      <c r="AA24" s="125">
        <v>0.39011574074074074</v>
      </c>
      <c r="AB24" s="125">
        <v>0.4245601851851852</v>
      </c>
      <c r="AC24" s="94" t="s">
        <v>52</v>
      </c>
      <c r="AD24" s="94">
        <v>0</v>
      </c>
      <c r="AE24" s="95">
        <v>0.034444444444444444</v>
      </c>
      <c r="AF24" s="110">
        <v>0.0024999999999999953</v>
      </c>
      <c r="AG24" s="96">
        <v>216</v>
      </c>
      <c r="AH24" s="98" t="s">
        <v>52</v>
      </c>
      <c r="AI24" s="99">
        <v>216</v>
      </c>
      <c r="AJ24" s="111">
        <v>0.449525462962963</v>
      </c>
      <c r="AK24" s="112">
        <v>0.4512384259259259</v>
      </c>
      <c r="AL24" s="85" t="s">
        <v>63</v>
      </c>
      <c r="AM24" s="108">
        <v>0</v>
      </c>
      <c r="AN24" s="125">
        <v>0.4512384259259259</v>
      </c>
      <c r="AO24" s="125">
        <v>0.4694444444444445</v>
      </c>
      <c r="AP24" s="94" t="s">
        <v>52</v>
      </c>
      <c r="AQ24" s="94">
        <v>0</v>
      </c>
      <c r="AR24" s="129">
        <v>0</v>
      </c>
      <c r="AS24" s="110">
        <v>0.028182870370370372</v>
      </c>
      <c r="AT24" s="96">
        <v>0</v>
      </c>
      <c r="AU24" s="98"/>
      <c r="AV24" s="99">
        <v>0</v>
      </c>
      <c r="AW24" s="125">
        <v>0.5051041666666667</v>
      </c>
      <c r="AX24" s="94" t="s">
        <v>52</v>
      </c>
      <c r="AY24" s="94">
        <v>0</v>
      </c>
      <c r="AZ24" s="129">
        <v>0</v>
      </c>
      <c r="BA24" s="110">
        <v>0.02892361111111111</v>
      </c>
      <c r="BB24" s="96">
        <v>0</v>
      </c>
      <c r="BC24" s="98" t="s">
        <v>63</v>
      </c>
      <c r="BD24" s="99">
        <v>0</v>
      </c>
      <c r="BE24" s="98"/>
      <c r="BF24" s="99">
        <v>0</v>
      </c>
      <c r="BG24" s="106">
        <v>0.5030208333333334</v>
      </c>
      <c r="BH24" s="106">
        <v>0.5263310185185185</v>
      </c>
      <c r="BI24" s="85" t="s">
        <v>63</v>
      </c>
      <c r="BJ24" s="108">
        <v>0</v>
      </c>
      <c r="BK24" s="94">
        <v>0.5263310185185185</v>
      </c>
      <c r="BL24" s="94">
        <v>0.5567129629629629</v>
      </c>
      <c r="BM24" s="94" t="s">
        <v>52</v>
      </c>
      <c r="BN24" s="94">
        <v>0</v>
      </c>
      <c r="BO24" s="95">
        <v>0.03038194444444442</v>
      </c>
      <c r="BP24" s="115">
        <v>0.0026041666666666435</v>
      </c>
      <c r="BQ24" s="96">
        <v>225</v>
      </c>
      <c r="BR24" s="116" t="s">
        <v>52</v>
      </c>
      <c r="BS24" s="99">
        <v>225</v>
      </c>
      <c r="BT24" s="117">
        <v>0.002083333333333326</v>
      </c>
      <c r="BU24" s="130">
        <v>0.0020833333333333333</v>
      </c>
      <c r="BV24" s="106">
        <v>0.5416666666666667</v>
      </c>
      <c r="BW24" s="109">
        <v>0.5604166666666667</v>
      </c>
      <c r="BX24" s="85" t="s">
        <v>52</v>
      </c>
      <c r="BY24" s="108">
        <v>900</v>
      </c>
      <c r="BZ24" s="106">
        <v>0.6020833333333333</v>
      </c>
      <c r="CA24" s="131">
        <v>0.6020833333333333</v>
      </c>
      <c r="CB24" s="85" t="s">
        <v>62</v>
      </c>
      <c r="CC24" s="108">
        <v>0</v>
      </c>
      <c r="CD24" s="106">
        <v>0.6543287037037037</v>
      </c>
      <c r="CE24" s="109">
        <v>0.6640856481481482</v>
      </c>
      <c r="CF24" s="85" t="s">
        <v>63</v>
      </c>
      <c r="CG24" s="108">
        <v>0</v>
      </c>
      <c r="CH24" s="125">
        <v>0.6640856481481482</v>
      </c>
      <c r="CI24" s="125">
        <v>0.6714814814814815</v>
      </c>
      <c r="CJ24" s="94" t="s">
        <v>52</v>
      </c>
      <c r="CK24" s="94">
        <v>1.1574074074074073E-05</v>
      </c>
      <c r="CL24" s="95">
        <v>0.007407407407407343</v>
      </c>
      <c r="CM24" s="110">
        <v>0.0007291666666666011</v>
      </c>
      <c r="CN24" s="96">
        <v>63</v>
      </c>
      <c r="CO24" s="98" t="s">
        <v>52</v>
      </c>
      <c r="CP24" s="99">
        <v>63</v>
      </c>
      <c r="CQ24" s="111">
        <v>0.7130208333333333</v>
      </c>
      <c r="CR24" s="112">
        <v>0.7296064814814814</v>
      </c>
      <c r="CS24" s="85" t="s">
        <v>63</v>
      </c>
      <c r="CT24" s="108">
        <v>0</v>
      </c>
      <c r="CU24" s="125">
        <v>0.7296064814814814</v>
      </c>
      <c r="CV24" s="125">
        <v>0.7350347222222222</v>
      </c>
      <c r="CW24" s="94" t="s">
        <v>52</v>
      </c>
      <c r="CX24" s="94">
        <v>0</v>
      </c>
      <c r="CY24" s="95">
        <v>0.005428240740740775</v>
      </c>
      <c r="CZ24" s="110">
        <v>0.00012731481481478065</v>
      </c>
      <c r="DA24" s="96">
        <v>11</v>
      </c>
      <c r="DB24" s="98" t="s">
        <v>62</v>
      </c>
      <c r="DC24" s="99">
        <v>11</v>
      </c>
      <c r="DD24" s="125">
        <v>0.7485532407407408</v>
      </c>
      <c r="DE24" s="94" t="s">
        <v>52</v>
      </c>
      <c r="DF24" s="94">
        <v>0</v>
      </c>
      <c r="DG24" s="95">
        <v>0.013518518518518596</v>
      </c>
      <c r="DH24" s="110">
        <v>0.001990740740740661</v>
      </c>
      <c r="DI24" s="96">
        <v>172</v>
      </c>
      <c r="DJ24" s="98" t="s">
        <v>62</v>
      </c>
      <c r="DK24" s="99">
        <v>172</v>
      </c>
      <c r="DL24" s="98"/>
      <c r="DM24" s="99">
        <v>183</v>
      </c>
      <c r="DN24" s="106">
        <v>0.7649189814814814</v>
      </c>
      <c r="DO24" s="109">
        <v>0.773900462962963</v>
      </c>
      <c r="DP24" s="85" t="s">
        <v>63</v>
      </c>
      <c r="DQ24" s="108">
        <v>0</v>
      </c>
      <c r="DR24" s="125">
        <v>0.773900462962963</v>
      </c>
      <c r="DS24" s="125">
        <v>0.7877199074074074</v>
      </c>
      <c r="DT24" s="94" t="s">
        <v>52</v>
      </c>
      <c r="DU24" s="94">
        <v>0</v>
      </c>
      <c r="DV24" s="95">
        <v>0.013819444444444384</v>
      </c>
      <c r="DW24" s="110">
        <v>9.259259259253305E-05</v>
      </c>
      <c r="DX24" s="96">
        <v>8</v>
      </c>
      <c r="DY24" s="98" t="s">
        <v>52</v>
      </c>
      <c r="DZ24" s="99">
        <v>8</v>
      </c>
      <c r="EA24" s="106">
        <v>0.8312499999999999</v>
      </c>
      <c r="EB24" s="106">
        <v>0.8083333333333332</v>
      </c>
      <c r="EC24" s="119">
        <v>0.8201388888888889</v>
      </c>
      <c r="ED24" s="85" t="s">
        <v>63</v>
      </c>
      <c r="EE24" s="108">
        <v>0</v>
      </c>
      <c r="EF24" s="120"/>
      <c r="EG24" s="120"/>
      <c r="EH24" s="121">
        <f t="shared" si="1"/>
        <v>1650</v>
      </c>
      <c r="EI24" s="122">
        <f>SUM('Фото-КП'!B24:M24)</f>
        <v>600</v>
      </c>
      <c r="EJ24" s="121">
        <f t="shared" si="5"/>
        <v>900</v>
      </c>
      <c r="EK24" s="122">
        <f t="shared" si="2"/>
        <v>0</v>
      </c>
      <c r="EL24" s="123">
        <f t="shared" si="3"/>
        <v>3150</v>
      </c>
      <c r="EN24" s="187"/>
      <c r="EO24" s="7"/>
    </row>
    <row r="25" spans="1:145" ht="30" customHeight="1">
      <c r="A25" s="81">
        <f t="shared" si="4"/>
        <v>19</v>
      </c>
      <c r="B25" s="82" t="str">
        <f>'[1]StartList'!Q25</f>
        <v>Профессионал</v>
      </c>
      <c r="C25" s="83">
        <f>'[1]StartList'!B25</f>
        <v>20</v>
      </c>
      <c r="D25" s="84" t="str">
        <f>'[1]StartList'!E25</f>
        <v>Почивалов Александр, Колесников Константин</v>
      </c>
      <c r="E25" s="86">
        <v>0.345833333333332</v>
      </c>
      <c r="F25" s="87">
        <v>0.3458333333333334</v>
      </c>
      <c r="G25" s="85" t="s">
        <v>63</v>
      </c>
      <c r="H25" s="88">
        <v>0</v>
      </c>
      <c r="I25" s="87">
        <v>0.3576388888888889</v>
      </c>
      <c r="J25" s="87">
        <v>0.3638888888888889</v>
      </c>
      <c r="K25" s="101">
        <v>0.0006111111111111111</v>
      </c>
      <c r="L25" s="126"/>
      <c r="M25" s="126"/>
      <c r="N25" s="126"/>
      <c r="O25" s="126"/>
      <c r="P25" s="126"/>
      <c r="Q25" s="128" t="s">
        <v>52</v>
      </c>
      <c r="R25" s="103">
        <v>265</v>
      </c>
      <c r="S25" s="106">
        <v>0.3597222222222223</v>
      </c>
      <c r="T25" s="119">
        <v>0.3597222222222223</v>
      </c>
      <c r="U25" s="85"/>
      <c r="V25" s="108">
        <v>0</v>
      </c>
      <c r="W25" s="106">
        <v>0.38557870370370373</v>
      </c>
      <c r="X25" s="109">
        <v>0.3929861111111111</v>
      </c>
      <c r="Y25" s="85" t="s">
        <v>63</v>
      </c>
      <c r="Z25" s="108">
        <v>0</v>
      </c>
      <c r="AA25" s="125">
        <v>0.3929861111111111</v>
      </c>
      <c r="AB25" s="125"/>
      <c r="AC25" s="94" t="s">
        <v>52</v>
      </c>
      <c r="AD25" s="94">
        <v>0</v>
      </c>
      <c r="AE25" s="95">
        <v>-0.3929861111111111</v>
      </c>
      <c r="AF25" s="110">
        <v>0.42493055555555553</v>
      </c>
      <c r="AG25" s="96" t="s">
        <v>64</v>
      </c>
      <c r="AH25" s="98" t="s">
        <v>63</v>
      </c>
      <c r="AI25" s="99">
        <v>1224</v>
      </c>
      <c r="AJ25" s="111">
        <v>0.45021990740740747</v>
      </c>
      <c r="AK25" s="112">
        <v>0.4532407407407408</v>
      </c>
      <c r="AL25" s="85" t="s">
        <v>63</v>
      </c>
      <c r="AM25" s="108">
        <v>0</v>
      </c>
      <c r="AN25" s="125">
        <v>0.4532407407407408</v>
      </c>
      <c r="AO25" s="132">
        <v>0.47138888888888886</v>
      </c>
      <c r="AP25" s="94" t="s">
        <v>52</v>
      </c>
      <c r="AQ25" s="94">
        <v>0</v>
      </c>
      <c r="AR25" s="129">
        <v>0</v>
      </c>
      <c r="AS25" s="110">
        <v>0.028182870370370372</v>
      </c>
      <c r="AT25" s="96">
        <v>0</v>
      </c>
      <c r="AU25" s="98"/>
      <c r="AV25" s="99">
        <v>0</v>
      </c>
      <c r="AW25" s="125">
        <v>0.510775462962963</v>
      </c>
      <c r="AX25" s="94" t="s">
        <v>52</v>
      </c>
      <c r="AY25" s="94">
        <v>0</v>
      </c>
      <c r="AZ25" s="129">
        <v>0</v>
      </c>
      <c r="BA25" s="110">
        <v>0.02892361111111111</v>
      </c>
      <c r="BB25" s="96">
        <v>0</v>
      </c>
      <c r="BC25" s="98" t="s">
        <v>63</v>
      </c>
      <c r="BD25" s="99">
        <v>0</v>
      </c>
      <c r="BE25" s="98"/>
      <c r="BF25" s="114">
        <v>300</v>
      </c>
      <c r="BG25" s="106">
        <v>0.5037152777777778</v>
      </c>
      <c r="BH25" s="106">
        <v>0.5262037037037037</v>
      </c>
      <c r="BI25" s="85" t="s">
        <v>63</v>
      </c>
      <c r="BJ25" s="108">
        <v>0</v>
      </c>
      <c r="BK25" s="94">
        <v>0.5262037037037037</v>
      </c>
      <c r="BL25" s="94">
        <v>0.5579861111111112</v>
      </c>
      <c r="BM25" s="94" t="s">
        <v>52</v>
      </c>
      <c r="BN25" s="94">
        <v>0</v>
      </c>
      <c r="BO25" s="95">
        <v>0.031782407407407454</v>
      </c>
      <c r="BP25" s="115">
        <v>0.004004629629629677</v>
      </c>
      <c r="BQ25" s="96">
        <v>346</v>
      </c>
      <c r="BR25" s="116" t="s">
        <v>52</v>
      </c>
      <c r="BS25" s="99">
        <v>346</v>
      </c>
      <c r="BT25" s="117">
        <v>0.006249999999999978</v>
      </c>
      <c r="BU25" s="130">
        <v>0.0062499999999999995</v>
      </c>
      <c r="BV25" s="106">
        <v>0.5423611111111112</v>
      </c>
      <c r="BW25" s="109">
        <v>0.5638888888888889</v>
      </c>
      <c r="BX25" s="85" t="s">
        <v>52</v>
      </c>
      <c r="BY25" s="108">
        <v>900</v>
      </c>
      <c r="BZ25" s="106">
        <v>0.6055555555555555</v>
      </c>
      <c r="CA25" s="131"/>
      <c r="CB25" s="85" t="s">
        <v>63</v>
      </c>
      <c r="CC25" s="108">
        <v>1800</v>
      </c>
      <c r="CD25" s="106">
        <v>0.6578009259259259</v>
      </c>
      <c r="CE25" s="109">
        <v>0.6581134259259259</v>
      </c>
      <c r="CF25" s="85" t="s">
        <v>63</v>
      </c>
      <c r="CG25" s="108">
        <v>0</v>
      </c>
      <c r="CH25" s="125">
        <v>0.6581134259259259</v>
      </c>
      <c r="CI25" s="125">
        <v>0.6660416666666666</v>
      </c>
      <c r="CJ25" s="94" t="s">
        <v>52</v>
      </c>
      <c r="CK25" s="94">
        <v>1.1574074074074073E-05</v>
      </c>
      <c r="CL25" s="95">
        <v>0.007939814814814795</v>
      </c>
      <c r="CM25" s="110">
        <v>0.0012615740740740539</v>
      </c>
      <c r="CN25" s="96">
        <v>109</v>
      </c>
      <c r="CO25" s="98" t="s">
        <v>52</v>
      </c>
      <c r="CP25" s="99">
        <v>109</v>
      </c>
      <c r="CQ25" s="111">
        <v>0.7164930555555555</v>
      </c>
      <c r="CR25" s="112">
        <v>0.7226967592592594</v>
      </c>
      <c r="CS25" s="85" t="s">
        <v>63</v>
      </c>
      <c r="CT25" s="108">
        <v>0</v>
      </c>
      <c r="CU25" s="125">
        <v>0.7226967592592594</v>
      </c>
      <c r="CV25" s="125">
        <v>0.7278009259259259</v>
      </c>
      <c r="CW25" s="94" t="s">
        <v>52</v>
      </c>
      <c r="CX25" s="94">
        <v>0</v>
      </c>
      <c r="CY25" s="95">
        <v>0.005104166666666576</v>
      </c>
      <c r="CZ25" s="110">
        <v>0.0004513888888889794</v>
      </c>
      <c r="DA25" s="96">
        <v>39</v>
      </c>
      <c r="DB25" s="98" t="s">
        <v>62</v>
      </c>
      <c r="DC25" s="99">
        <v>39</v>
      </c>
      <c r="DD25" s="125">
        <v>0.7434143518518518</v>
      </c>
      <c r="DE25" s="94" t="s">
        <v>52</v>
      </c>
      <c r="DF25" s="94">
        <v>0</v>
      </c>
      <c r="DG25" s="95">
        <v>0.01561342592592585</v>
      </c>
      <c r="DH25" s="110">
        <v>0.00010416666666659274</v>
      </c>
      <c r="DI25" s="96">
        <v>9</v>
      </c>
      <c r="DJ25" s="98" t="s">
        <v>52</v>
      </c>
      <c r="DK25" s="99">
        <v>9</v>
      </c>
      <c r="DL25" s="98"/>
      <c r="DM25" s="99">
        <v>48</v>
      </c>
      <c r="DN25" s="106">
        <v>0.7683912037037037</v>
      </c>
      <c r="DO25" s="109">
        <v>0.7690393518518519</v>
      </c>
      <c r="DP25" s="85" t="s">
        <v>63</v>
      </c>
      <c r="DQ25" s="108">
        <v>0</v>
      </c>
      <c r="DR25" s="125">
        <v>0.7690393518518519</v>
      </c>
      <c r="DS25" s="125">
        <v>0.7826273148148148</v>
      </c>
      <c r="DT25" s="94" t="s">
        <v>52</v>
      </c>
      <c r="DU25" s="94">
        <v>0</v>
      </c>
      <c r="DV25" s="95">
        <v>0.01358796296296294</v>
      </c>
      <c r="DW25" s="110">
        <v>0.0001388888888889106</v>
      </c>
      <c r="DX25" s="96">
        <v>12</v>
      </c>
      <c r="DY25" s="98" t="s">
        <v>62</v>
      </c>
      <c r="DZ25" s="99">
        <v>12</v>
      </c>
      <c r="EA25" s="106">
        <v>0.8347222222222221</v>
      </c>
      <c r="EB25" s="106">
        <v>0.8118055555555554</v>
      </c>
      <c r="EC25" s="119">
        <v>0.8166666666666668</v>
      </c>
      <c r="ED25" s="85" t="s">
        <v>63</v>
      </c>
      <c r="EE25" s="108">
        <v>0</v>
      </c>
      <c r="EF25" s="120"/>
      <c r="EG25" s="120"/>
      <c r="EH25" s="121">
        <f t="shared" si="1"/>
        <v>2304</v>
      </c>
      <c r="EI25" s="122">
        <f>SUM('Фото-КП'!B25:M25)</f>
        <v>600</v>
      </c>
      <c r="EJ25" s="121">
        <f t="shared" si="5"/>
        <v>2700</v>
      </c>
      <c r="EK25" s="122">
        <f t="shared" si="2"/>
        <v>0</v>
      </c>
      <c r="EL25" s="123">
        <f t="shared" si="3"/>
        <v>5604</v>
      </c>
      <c r="EN25" s="187"/>
      <c r="EO25" s="7"/>
    </row>
    <row r="26" spans="1:145" ht="30" customHeight="1">
      <c r="A26" s="81">
        <f t="shared" si="4"/>
        <v>20</v>
      </c>
      <c r="B26" s="82" t="str">
        <f>'[1]StartList'!Q26</f>
        <v>Стандарт</v>
      </c>
      <c r="C26" s="83">
        <f>'[1]StartList'!B26</f>
        <v>21</v>
      </c>
      <c r="D26" s="84" t="str">
        <f>'[1]StartList'!E26</f>
        <v>Лариков Иван, Рейснер Андрей</v>
      </c>
      <c r="E26" s="86">
        <v>0.346527777777777</v>
      </c>
      <c r="F26" s="87">
        <v>0.34652777777777777</v>
      </c>
      <c r="G26" s="85" t="s">
        <v>63</v>
      </c>
      <c r="H26" s="88">
        <v>0</v>
      </c>
      <c r="I26" s="87">
        <v>0.35555555555555557</v>
      </c>
      <c r="J26" s="87">
        <v>0.3645833333333333</v>
      </c>
      <c r="K26" s="101">
        <v>0.0007743055555555555</v>
      </c>
      <c r="L26" s="126"/>
      <c r="M26" s="126"/>
      <c r="N26" s="126"/>
      <c r="O26" s="126"/>
      <c r="P26" s="126"/>
      <c r="Q26" s="128" t="s">
        <v>52</v>
      </c>
      <c r="R26" s="103">
        <v>335</v>
      </c>
      <c r="S26" s="106">
        <v>0.36041666666666666</v>
      </c>
      <c r="T26" s="119">
        <v>0.36041666666666666</v>
      </c>
      <c r="U26" s="85"/>
      <c r="V26" s="108">
        <v>0</v>
      </c>
      <c r="W26" s="106">
        <v>0.38627314814814817</v>
      </c>
      <c r="X26" s="109">
        <v>0.3900694444444444</v>
      </c>
      <c r="Y26" s="85" t="s">
        <v>63</v>
      </c>
      <c r="Z26" s="108">
        <v>0</v>
      </c>
      <c r="AA26" s="125">
        <v>0.3900694444444444</v>
      </c>
      <c r="AB26" s="125">
        <v>0.4236226851851852</v>
      </c>
      <c r="AC26" s="94" t="s">
        <v>52</v>
      </c>
      <c r="AD26" s="94">
        <v>0</v>
      </c>
      <c r="AE26" s="95">
        <v>0.033553240740740786</v>
      </c>
      <c r="AF26" s="110">
        <v>0.0016087962962963373</v>
      </c>
      <c r="AG26" s="96">
        <v>139</v>
      </c>
      <c r="AH26" s="98" t="s">
        <v>52</v>
      </c>
      <c r="AI26" s="99">
        <v>139</v>
      </c>
      <c r="AJ26" s="111">
        <v>0.45091435185185186</v>
      </c>
      <c r="AK26" s="112">
        <v>0.4567476851851852</v>
      </c>
      <c r="AL26" s="85" t="s">
        <v>63</v>
      </c>
      <c r="AM26" s="108">
        <v>0</v>
      </c>
      <c r="AN26" s="125">
        <v>0.4567476851851852</v>
      </c>
      <c r="AO26" s="125">
        <v>0.47489583333333335</v>
      </c>
      <c r="AP26" s="94" t="s">
        <v>52</v>
      </c>
      <c r="AQ26" s="94">
        <v>0</v>
      </c>
      <c r="AR26" s="129">
        <v>0</v>
      </c>
      <c r="AS26" s="110">
        <v>0.028182870370370372</v>
      </c>
      <c r="AT26" s="96">
        <v>0</v>
      </c>
      <c r="AU26" s="98"/>
      <c r="AV26" s="99">
        <v>0</v>
      </c>
      <c r="AW26" s="125">
        <v>0.513425925925926</v>
      </c>
      <c r="AX26" s="94" t="s">
        <v>52</v>
      </c>
      <c r="AY26" s="94">
        <v>0</v>
      </c>
      <c r="AZ26" s="129">
        <v>0</v>
      </c>
      <c r="BA26" s="110">
        <v>0.02892361111111111</v>
      </c>
      <c r="BB26" s="96">
        <v>0</v>
      </c>
      <c r="BC26" s="98" t="s">
        <v>63</v>
      </c>
      <c r="BD26" s="99">
        <v>0</v>
      </c>
      <c r="BE26" s="98"/>
      <c r="BF26" s="99">
        <v>0</v>
      </c>
      <c r="BG26" s="106">
        <v>0.5044097222222222</v>
      </c>
      <c r="BH26" s="106">
        <v>0.527511574074074</v>
      </c>
      <c r="BI26" s="85" t="s">
        <v>63</v>
      </c>
      <c r="BJ26" s="108">
        <v>0</v>
      </c>
      <c r="BK26" s="94">
        <v>0.527511574074074</v>
      </c>
      <c r="BL26" s="94">
        <v>0.5531944444444444</v>
      </c>
      <c r="BM26" s="94" t="s">
        <v>52</v>
      </c>
      <c r="BN26" s="94">
        <v>0</v>
      </c>
      <c r="BO26" s="95">
        <v>0.025682870370370425</v>
      </c>
      <c r="BP26" s="115">
        <v>0.002094907407407351</v>
      </c>
      <c r="BQ26" s="96">
        <v>0</v>
      </c>
      <c r="BR26" s="116" t="s">
        <v>52</v>
      </c>
      <c r="BS26" s="99">
        <v>0</v>
      </c>
      <c r="BT26" s="117">
        <v>0.009027777777777746</v>
      </c>
      <c r="BU26" s="130">
        <v>0.009027777777777779</v>
      </c>
      <c r="BV26" s="106">
        <v>0.5430555555555556</v>
      </c>
      <c r="BW26" s="109">
        <v>0.5576388888888889</v>
      </c>
      <c r="BX26" s="85" t="s">
        <v>52</v>
      </c>
      <c r="BY26" s="108">
        <v>480</v>
      </c>
      <c r="BZ26" s="106">
        <v>0.5993055555555555</v>
      </c>
      <c r="CA26" s="131">
        <v>0.5576388888888889</v>
      </c>
      <c r="CB26" s="85" t="s">
        <v>62</v>
      </c>
      <c r="CC26" s="108">
        <v>3600</v>
      </c>
      <c r="CD26" s="106">
        <v>0.6098842592592593</v>
      </c>
      <c r="CE26" s="109">
        <v>0.6536689814814814</v>
      </c>
      <c r="CF26" s="85" t="s">
        <v>63</v>
      </c>
      <c r="CG26" s="108">
        <v>0</v>
      </c>
      <c r="CH26" s="125">
        <v>0.6536689814814814</v>
      </c>
      <c r="CI26" s="125">
        <v>0.6603356481481482</v>
      </c>
      <c r="CJ26" s="94" t="s">
        <v>52</v>
      </c>
      <c r="CK26" s="94">
        <v>1.1574074074074073E-05</v>
      </c>
      <c r="CL26" s="95">
        <v>0.006678240740740784</v>
      </c>
      <c r="CM26" s="110">
        <v>4.2500725161431774E-17</v>
      </c>
      <c r="CN26" s="96">
        <v>0</v>
      </c>
      <c r="CO26" s="98" t="s">
        <v>63</v>
      </c>
      <c r="CP26" s="99">
        <v>0</v>
      </c>
      <c r="CQ26" s="111">
        <v>0.6685763888888889</v>
      </c>
      <c r="CR26" s="112">
        <v>0.7129976851851851</v>
      </c>
      <c r="CS26" s="85" t="s">
        <v>63</v>
      </c>
      <c r="CT26" s="108">
        <v>0</v>
      </c>
      <c r="CU26" s="125">
        <v>0.7129976851851851</v>
      </c>
      <c r="CV26" s="125">
        <v>0.7169097222222223</v>
      </c>
      <c r="CW26" s="94" t="s">
        <v>52</v>
      </c>
      <c r="CX26" s="94">
        <v>0</v>
      </c>
      <c r="CY26" s="95">
        <v>0.0039120370370371305</v>
      </c>
      <c r="CZ26" s="110">
        <v>0.0016435185185184253</v>
      </c>
      <c r="DA26" s="96">
        <v>142</v>
      </c>
      <c r="DB26" s="98" t="s">
        <v>62</v>
      </c>
      <c r="DC26" s="99">
        <v>142</v>
      </c>
      <c r="DD26" s="125">
        <v>0.7326157407407408</v>
      </c>
      <c r="DE26" s="94" t="s">
        <v>52</v>
      </c>
      <c r="DF26" s="94">
        <v>0</v>
      </c>
      <c r="DG26" s="95">
        <v>0.015706018518518494</v>
      </c>
      <c r="DH26" s="110">
        <v>0.00019675925925923682</v>
      </c>
      <c r="DI26" s="96">
        <v>17</v>
      </c>
      <c r="DJ26" s="98" t="s">
        <v>52</v>
      </c>
      <c r="DK26" s="99">
        <v>17</v>
      </c>
      <c r="DL26" s="98"/>
      <c r="DM26" s="99">
        <v>159</v>
      </c>
      <c r="DN26" s="106">
        <v>0.7204745370370371</v>
      </c>
      <c r="DO26" s="109">
        <v>0.7643518518518518</v>
      </c>
      <c r="DP26" s="85" t="s">
        <v>63</v>
      </c>
      <c r="DQ26" s="108">
        <v>0</v>
      </c>
      <c r="DR26" s="125">
        <v>0.7643518518518518</v>
      </c>
      <c r="DS26" s="125">
        <v>0.777662037037037</v>
      </c>
      <c r="DT26" s="94" t="s">
        <v>52</v>
      </c>
      <c r="DU26" s="94">
        <v>0</v>
      </c>
      <c r="DV26" s="95">
        <v>0.01331018518518512</v>
      </c>
      <c r="DW26" s="110">
        <v>0.0004166666666667318</v>
      </c>
      <c r="DX26" s="96">
        <v>36</v>
      </c>
      <c r="DY26" s="98" t="s">
        <v>62</v>
      </c>
      <c r="DZ26" s="99">
        <v>36</v>
      </c>
      <c r="EA26" s="106">
        <v>0.7868055555555555</v>
      </c>
      <c r="EB26" s="106">
        <v>0.7638888888888888</v>
      </c>
      <c r="EC26" s="119">
        <v>0.8270833333333334</v>
      </c>
      <c r="ED26" s="85" t="s">
        <v>52</v>
      </c>
      <c r="EE26" s="108">
        <v>900</v>
      </c>
      <c r="EF26" s="120"/>
      <c r="EG26" s="120"/>
      <c r="EH26" s="121">
        <f t="shared" si="1"/>
        <v>669</v>
      </c>
      <c r="EI26" s="122">
        <f>SUM('Фото-КП'!B26:M26)</f>
        <v>0</v>
      </c>
      <c r="EJ26" s="121">
        <f t="shared" si="5"/>
        <v>4980</v>
      </c>
      <c r="EK26" s="122">
        <f t="shared" si="2"/>
        <v>0</v>
      </c>
      <c r="EL26" s="123">
        <f t="shared" si="3"/>
        <v>5649</v>
      </c>
      <c r="EN26" s="187"/>
      <c r="EO26" s="7"/>
    </row>
    <row r="27" spans="1:145" ht="30" customHeight="1">
      <c r="A27" s="81">
        <f t="shared" si="4"/>
        <v>21</v>
      </c>
      <c r="B27" s="82" t="str">
        <f>'[1]StartList'!Q27</f>
        <v>Профессионал</v>
      </c>
      <c r="C27" s="83">
        <f>'[1]StartList'!B27</f>
        <v>22</v>
      </c>
      <c r="D27" s="84" t="str">
        <f>'[1]StartList'!E27</f>
        <v>Игнатьев Антон, Шарапова Ирина</v>
      </c>
      <c r="E27" s="86">
        <v>0.347222222222221</v>
      </c>
      <c r="F27" s="87">
        <v>0.34722222222222227</v>
      </c>
      <c r="G27" s="85" t="s">
        <v>63</v>
      </c>
      <c r="H27" s="88">
        <v>0</v>
      </c>
      <c r="I27" s="87">
        <v>0.3541666666666667</v>
      </c>
      <c r="J27" s="87">
        <v>0.3659722222222222</v>
      </c>
      <c r="K27" s="101">
        <v>0.0008371527777777778</v>
      </c>
      <c r="L27" s="126"/>
      <c r="M27" s="126"/>
      <c r="N27" s="126"/>
      <c r="O27" s="126"/>
      <c r="P27" s="126"/>
      <c r="Q27" s="128" t="s">
        <v>52</v>
      </c>
      <c r="R27" s="103">
        <v>360</v>
      </c>
      <c r="S27" s="106">
        <v>0.36111111111111116</v>
      </c>
      <c r="T27" s="119">
        <v>0.36111111111111116</v>
      </c>
      <c r="U27" s="85"/>
      <c r="V27" s="108">
        <v>0</v>
      </c>
      <c r="W27" s="106">
        <v>0.3869675925925926</v>
      </c>
      <c r="X27" s="109">
        <v>0.39068287037037036</v>
      </c>
      <c r="Y27" s="85" t="s">
        <v>63</v>
      </c>
      <c r="Z27" s="108">
        <v>0</v>
      </c>
      <c r="AA27" s="125">
        <v>0.39068287037037036</v>
      </c>
      <c r="AB27" s="125">
        <v>0.42413194444444446</v>
      </c>
      <c r="AC27" s="94" t="s">
        <v>52</v>
      </c>
      <c r="AD27" s="94">
        <v>0</v>
      </c>
      <c r="AE27" s="95">
        <v>0.0334490740740741</v>
      </c>
      <c r="AF27" s="110">
        <v>0.0015046296296296544</v>
      </c>
      <c r="AG27" s="96">
        <v>130</v>
      </c>
      <c r="AH27" s="98" t="s">
        <v>52</v>
      </c>
      <c r="AI27" s="99">
        <v>130</v>
      </c>
      <c r="AJ27" s="111">
        <v>0.45160879629629636</v>
      </c>
      <c r="AK27" s="112">
        <v>0.45690972222222226</v>
      </c>
      <c r="AL27" s="85" t="s">
        <v>63</v>
      </c>
      <c r="AM27" s="108">
        <v>0</v>
      </c>
      <c r="AN27" s="125">
        <v>0.45690972222222226</v>
      </c>
      <c r="AO27" s="125">
        <v>0.4762037037037037</v>
      </c>
      <c r="AP27" s="94" t="s">
        <v>52</v>
      </c>
      <c r="AQ27" s="94">
        <v>0</v>
      </c>
      <c r="AR27" s="129">
        <v>0</v>
      </c>
      <c r="AS27" s="110">
        <v>0.028182870370370372</v>
      </c>
      <c r="AT27" s="96">
        <v>0</v>
      </c>
      <c r="AU27" s="98"/>
      <c r="AV27" s="99">
        <v>0</v>
      </c>
      <c r="AW27" s="125">
        <v>0.5075810185185184</v>
      </c>
      <c r="AX27" s="94" t="s">
        <v>52</v>
      </c>
      <c r="AY27" s="94">
        <v>0</v>
      </c>
      <c r="AZ27" s="129">
        <v>0</v>
      </c>
      <c r="BA27" s="110">
        <v>0.02892361111111111</v>
      </c>
      <c r="BB27" s="96">
        <v>0</v>
      </c>
      <c r="BC27" s="98" t="s">
        <v>63</v>
      </c>
      <c r="BD27" s="99">
        <v>0</v>
      </c>
      <c r="BE27" s="98"/>
      <c r="BF27" s="99">
        <v>0</v>
      </c>
      <c r="BG27" s="106">
        <v>0.5051041666666667</v>
      </c>
      <c r="BH27" s="106">
        <v>0.5234375</v>
      </c>
      <c r="BI27" s="85" t="s">
        <v>63</v>
      </c>
      <c r="BJ27" s="108">
        <v>0</v>
      </c>
      <c r="BK27" s="94">
        <v>0.5234375</v>
      </c>
      <c r="BL27" s="94">
        <v>0.5513773148148148</v>
      </c>
      <c r="BM27" s="94" t="s">
        <v>52</v>
      </c>
      <c r="BN27" s="94">
        <v>0</v>
      </c>
      <c r="BO27" s="95">
        <v>0.02793981481481478</v>
      </c>
      <c r="BP27" s="115">
        <v>0.00016203703703700223</v>
      </c>
      <c r="BQ27" s="96">
        <v>14</v>
      </c>
      <c r="BR27" s="116" t="s">
        <v>52</v>
      </c>
      <c r="BS27" s="99">
        <v>14</v>
      </c>
      <c r="BT27" s="117">
        <v>0.011805555555555514</v>
      </c>
      <c r="BU27" s="130">
        <v>0.011111111111111112</v>
      </c>
      <c r="BV27" s="106">
        <v>0.5437500000000001</v>
      </c>
      <c r="BW27" s="109">
        <v>0.5548611111111111</v>
      </c>
      <c r="BX27" s="85" t="s">
        <v>52</v>
      </c>
      <c r="BY27" s="108">
        <v>0</v>
      </c>
      <c r="BZ27" s="106">
        <v>0.5965277777777778</v>
      </c>
      <c r="CA27" s="131">
        <v>0.5965277777777778</v>
      </c>
      <c r="CB27" s="85" t="s">
        <v>62</v>
      </c>
      <c r="CC27" s="108">
        <v>0</v>
      </c>
      <c r="CD27" s="106">
        <v>0.6487731481481481</v>
      </c>
      <c r="CE27" s="109">
        <v>0.6620023148148148</v>
      </c>
      <c r="CF27" s="85" t="s">
        <v>63</v>
      </c>
      <c r="CG27" s="108">
        <v>0</v>
      </c>
      <c r="CH27" s="125">
        <v>0.6620023148148148</v>
      </c>
      <c r="CI27" s="125">
        <v>0.6687500000000001</v>
      </c>
      <c r="CJ27" s="94" t="s">
        <v>52</v>
      </c>
      <c r="CK27" s="94">
        <v>1.1574074074074073E-05</v>
      </c>
      <c r="CL27" s="95">
        <v>0.006759259259259389</v>
      </c>
      <c r="CM27" s="110">
        <v>8.10185185186477E-05</v>
      </c>
      <c r="CN27" s="96">
        <v>7</v>
      </c>
      <c r="CO27" s="98" t="s">
        <v>52</v>
      </c>
      <c r="CP27" s="99">
        <v>7</v>
      </c>
      <c r="CQ27" s="111">
        <v>0.7074652777777778</v>
      </c>
      <c r="CR27" s="112">
        <v>0.7140509259259259</v>
      </c>
      <c r="CS27" s="85" t="s">
        <v>63</v>
      </c>
      <c r="CT27" s="108">
        <v>0</v>
      </c>
      <c r="CU27" s="125">
        <v>0.7140509259259259</v>
      </c>
      <c r="CV27" s="132">
        <v>0.7197106481481481</v>
      </c>
      <c r="CW27" s="94" t="s">
        <v>52</v>
      </c>
      <c r="CX27" s="94">
        <v>0</v>
      </c>
      <c r="CY27" s="95">
        <v>0.005659722222222219</v>
      </c>
      <c r="CZ27" s="110">
        <v>0.000104166666666663</v>
      </c>
      <c r="DA27" s="96">
        <v>9</v>
      </c>
      <c r="DB27" s="98" t="s">
        <v>52</v>
      </c>
      <c r="DC27" s="99">
        <v>9</v>
      </c>
      <c r="DD27" s="125">
        <v>0.7352662037037038</v>
      </c>
      <c r="DE27" s="94" t="s">
        <v>52</v>
      </c>
      <c r="DF27" s="94">
        <v>0</v>
      </c>
      <c r="DG27" s="95">
        <v>0.015555555555555656</v>
      </c>
      <c r="DH27" s="110">
        <v>4.6296296296398365E-05</v>
      </c>
      <c r="DI27" s="96">
        <v>4</v>
      </c>
      <c r="DJ27" s="98" t="s">
        <v>52</v>
      </c>
      <c r="DK27" s="99">
        <v>4</v>
      </c>
      <c r="DL27" s="98"/>
      <c r="DM27" s="133">
        <f>13+180</f>
        <v>193</v>
      </c>
      <c r="DN27" s="106">
        <v>0.7593634259259259</v>
      </c>
      <c r="DO27" s="109">
        <v>0.7627083333333333</v>
      </c>
      <c r="DP27" s="85" t="s">
        <v>63</v>
      </c>
      <c r="DQ27" s="108">
        <v>0</v>
      </c>
      <c r="DR27" s="125">
        <v>0.7627083333333333</v>
      </c>
      <c r="DS27" s="125">
        <v>0.7762152777777778</v>
      </c>
      <c r="DT27" s="94" t="s">
        <v>52</v>
      </c>
      <c r="DU27" s="94">
        <v>0</v>
      </c>
      <c r="DV27" s="95">
        <v>0.013506944444444446</v>
      </c>
      <c r="DW27" s="110">
        <v>0.00021990740740740478</v>
      </c>
      <c r="DX27" s="96">
        <v>19</v>
      </c>
      <c r="DY27" s="98" t="s">
        <v>62</v>
      </c>
      <c r="DZ27" s="99">
        <v>19</v>
      </c>
      <c r="EA27" s="106">
        <v>0.8256944444444444</v>
      </c>
      <c r="EB27" s="106">
        <v>0.8027777777777777</v>
      </c>
      <c r="EC27" s="119">
        <v>0.8090277777777778</v>
      </c>
      <c r="ED27" s="85" t="s">
        <v>63</v>
      </c>
      <c r="EE27" s="108">
        <v>0</v>
      </c>
      <c r="EF27" s="120"/>
      <c r="EG27" s="120"/>
      <c r="EH27" s="121">
        <f t="shared" si="1"/>
        <v>723</v>
      </c>
      <c r="EI27" s="122">
        <f>SUM('Фото-КП'!B27:M27)</f>
        <v>0</v>
      </c>
      <c r="EJ27" s="121">
        <f t="shared" si="5"/>
        <v>0</v>
      </c>
      <c r="EK27" s="122">
        <f t="shared" si="2"/>
        <v>0</v>
      </c>
      <c r="EL27" s="123">
        <f t="shared" si="3"/>
        <v>723</v>
      </c>
      <c r="EN27" s="187"/>
      <c r="EO27" s="7"/>
    </row>
    <row r="28" spans="1:145" ht="30" customHeight="1">
      <c r="A28" s="81">
        <f t="shared" si="4"/>
        <v>22</v>
      </c>
      <c r="B28" s="82" t="str">
        <f>'[1]StartList'!Q28</f>
        <v>Профессионал</v>
      </c>
      <c r="C28" s="83">
        <f>'[1]StartList'!B28</f>
        <v>23</v>
      </c>
      <c r="D28" s="84" t="str">
        <f>'[1]StartList'!E28</f>
        <v>Мартьянова Инна, Неведомый Григорий</v>
      </c>
      <c r="E28" s="86">
        <v>0.347916666666665</v>
      </c>
      <c r="F28" s="87">
        <v>0.34791666666666665</v>
      </c>
      <c r="G28" s="85" t="s">
        <v>63</v>
      </c>
      <c r="H28" s="88">
        <v>0</v>
      </c>
      <c r="I28" s="87">
        <v>0.3534722222222222</v>
      </c>
      <c r="J28" s="87">
        <v>0.3666666666666667</v>
      </c>
      <c r="K28" s="101">
        <v>0.0007928240740740739</v>
      </c>
      <c r="L28" s="126"/>
      <c r="M28" s="126"/>
      <c r="N28" s="126"/>
      <c r="O28" s="126"/>
      <c r="P28" s="126"/>
      <c r="Q28" s="128" t="s">
        <v>52</v>
      </c>
      <c r="R28" s="103">
        <v>340</v>
      </c>
      <c r="S28" s="106">
        <v>0.36180555555555555</v>
      </c>
      <c r="T28" s="119">
        <v>0.36180555555555555</v>
      </c>
      <c r="U28" s="85"/>
      <c r="V28" s="108">
        <v>0</v>
      </c>
      <c r="W28" s="106">
        <v>0.38766203703703705</v>
      </c>
      <c r="X28" s="109">
        <v>0.3921527777777778</v>
      </c>
      <c r="Y28" s="85" t="s">
        <v>63</v>
      </c>
      <c r="Z28" s="108">
        <v>0</v>
      </c>
      <c r="AA28" s="125">
        <v>0.3921527777777778</v>
      </c>
      <c r="AB28" s="125">
        <v>0.4258101851851852</v>
      </c>
      <c r="AC28" s="94" t="s">
        <v>52</v>
      </c>
      <c r="AD28" s="94">
        <v>0</v>
      </c>
      <c r="AE28" s="95">
        <v>0.033657407407407414</v>
      </c>
      <c r="AF28" s="110">
        <v>0.0017129629629629647</v>
      </c>
      <c r="AG28" s="96">
        <v>148</v>
      </c>
      <c r="AH28" s="98" t="s">
        <v>52</v>
      </c>
      <c r="AI28" s="99">
        <v>148</v>
      </c>
      <c r="AJ28" s="111">
        <v>0.45230324074074074</v>
      </c>
      <c r="AK28" s="112">
        <v>0.4519328703703704</v>
      </c>
      <c r="AL28" s="85" t="s">
        <v>63</v>
      </c>
      <c r="AM28" s="108">
        <v>0</v>
      </c>
      <c r="AN28" s="125">
        <v>0.4519328703703704</v>
      </c>
      <c r="AO28" s="125">
        <v>0.4680555555555555</v>
      </c>
      <c r="AP28" s="94" t="s">
        <v>52</v>
      </c>
      <c r="AQ28" s="94">
        <v>0</v>
      </c>
      <c r="AR28" s="129">
        <v>0</v>
      </c>
      <c r="AS28" s="110">
        <v>0.028182870370370372</v>
      </c>
      <c r="AT28" s="96">
        <v>0</v>
      </c>
      <c r="AU28" s="98"/>
      <c r="AV28" s="99">
        <v>0</v>
      </c>
      <c r="AW28" s="125">
        <v>0.4957523148148148</v>
      </c>
      <c r="AX28" s="94" t="s">
        <v>52</v>
      </c>
      <c r="AY28" s="94">
        <v>0</v>
      </c>
      <c r="AZ28" s="129">
        <v>0</v>
      </c>
      <c r="BA28" s="110">
        <v>0.02892361111111111</v>
      </c>
      <c r="BB28" s="96">
        <v>0</v>
      </c>
      <c r="BC28" s="98" t="s">
        <v>63</v>
      </c>
      <c r="BD28" s="99">
        <v>0</v>
      </c>
      <c r="BE28" s="98"/>
      <c r="BF28" s="99">
        <v>0</v>
      </c>
      <c r="BG28" s="106">
        <v>0.5057986111111111</v>
      </c>
      <c r="BH28" s="106">
        <v>0.5157175925925926</v>
      </c>
      <c r="BI28" s="85" t="s">
        <v>63</v>
      </c>
      <c r="BJ28" s="108">
        <v>0</v>
      </c>
      <c r="BK28" s="94">
        <v>0.5157175925925926</v>
      </c>
      <c r="BL28" s="125">
        <v>0.5443749999999999</v>
      </c>
      <c r="BM28" s="94" t="s">
        <v>52</v>
      </c>
      <c r="BN28" s="94">
        <v>0</v>
      </c>
      <c r="BO28" s="95">
        <v>0.028657407407407298</v>
      </c>
      <c r="BP28" s="115">
        <v>0.000879629629629522</v>
      </c>
      <c r="BQ28" s="96">
        <v>76</v>
      </c>
      <c r="BR28" s="116" t="s">
        <v>52</v>
      </c>
      <c r="BS28" s="99">
        <v>76</v>
      </c>
      <c r="BT28" s="117">
        <v>0.013194444444444509</v>
      </c>
      <c r="BU28" s="130">
        <v>0.006944444444444444</v>
      </c>
      <c r="BV28" s="106">
        <v>0.5444444444444445</v>
      </c>
      <c r="BW28" s="109">
        <v>0.5513888888888888</v>
      </c>
      <c r="BX28" s="85" t="s">
        <v>52</v>
      </c>
      <c r="BY28" s="108">
        <v>0</v>
      </c>
      <c r="BZ28" s="106">
        <v>0.5930555555555554</v>
      </c>
      <c r="CA28" s="131">
        <v>0.5930555555555556</v>
      </c>
      <c r="CB28" s="85" t="s">
        <v>52</v>
      </c>
      <c r="CC28" s="108">
        <v>0</v>
      </c>
      <c r="CD28" s="106">
        <v>0.6453009259259259</v>
      </c>
      <c r="CE28" s="109">
        <v>0.6437615740740741</v>
      </c>
      <c r="CF28" s="85" t="s">
        <v>62</v>
      </c>
      <c r="CG28" s="108">
        <v>120</v>
      </c>
      <c r="CH28" s="125">
        <v>0.6437615740740741</v>
      </c>
      <c r="CI28" s="125">
        <v>0.6508449074074074</v>
      </c>
      <c r="CJ28" s="94" t="s">
        <v>52</v>
      </c>
      <c r="CK28" s="94">
        <v>1.1574074074074073E-05</v>
      </c>
      <c r="CL28" s="95">
        <v>0.007094907407407405</v>
      </c>
      <c r="CM28" s="110">
        <v>0.0004166666666666633</v>
      </c>
      <c r="CN28" s="96">
        <v>36</v>
      </c>
      <c r="CO28" s="98" t="s">
        <v>52</v>
      </c>
      <c r="CP28" s="99">
        <v>36</v>
      </c>
      <c r="CQ28" s="111">
        <v>0.7039930555555556</v>
      </c>
      <c r="CR28" s="112">
        <v>0.7086226851851851</v>
      </c>
      <c r="CS28" s="85" t="s">
        <v>63</v>
      </c>
      <c r="CT28" s="108">
        <v>0</v>
      </c>
      <c r="CU28" s="125">
        <v>0.7086226851851851</v>
      </c>
      <c r="CV28" s="125">
        <v>0.7139699074074074</v>
      </c>
      <c r="CW28" s="94" t="s">
        <v>52</v>
      </c>
      <c r="CX28" s="94">
        <v>0</v>
      </c>
      <c r="CY28" s="95">
        <v>0.005347222222222281</v>
      </c>
      <c r="CZ28" s="110">
        <v>0.00020833333333327483</v>
      </c>
      <c r="DA28" s="96">
        <v>18</v>
      </c>
      <c r="DB28" s="98" t="s">
        <v>62</v>
      </c>
      <c r="DC28" s="99">
        <v>18</v>
      </c>
      <c r="DD28" s="125">
        <v>0.7299652777777778</v>
      </c>
      <c r="DE28" s="94" t="s">
        <v>52</v>
      </c>
      <c r="DF28" s="94">
        <v>0</v>
      </c>
      <c r="DG28" s="95">
        <v>0.015995370370370354</v>
      </c>
      <c r="DH28" s="110">
        <v>0.0004861111111110969</v>
      </c>
      <c r="DI28" s="96">
        <v>42</v>
      </c>
      <c r="DJ28" s="98" t="s">
        <v>52</v>
      </c>
      <c r="DK28" s="99">
        <v>42</v>
      </c>
      <c r="DL28" s="98"/>
      <c r="DM28" s="99">
        <v>60</v>
      </c>
      <c r="DN28" s="106">
        <v>0.7558912037037038</v>
      </c>
      <c r="DO28" s="109">
        <v>0.7597800925925925</v>
      </c>
      <c r="DP28" s="85" t="s">
        <v>63</v>
      </c>
      <c r="DQ28" s="108">
        <v>0</v>
      </c>
      <c r="DR28" s="125">
        <v>0.7597800925925925</v>
      </c>
      <c r="DS28" s="125">
        <v>0.7731481481481483</v>
      </c>
      <c r="DT28" s="94" t="s">
        <v>52</v>
      </c>
      <c r="DU28" s="94">
        <v>0</v>
      </c>
      <c r="DV28" s="95">
        <v>0.013368055555555758</v>
      </c>
      <c r="DW28" s="110">
        <v>0.00035879629629609333</v>
      </c>
      <c r="DX28" s="96">
        <v>31</v>
      </c>
      <c r="DY28" s="98" t="s">
        <v>62</v>
      </c>
      <c r="DZ28" s="99">
        <v>31</v>
      </c>
      <c r="EA28" s="106">
        <v>0.8222222222222222</v>
      </c>
      <c r="EB28" s="106">
        <v>0.7993055555555555</v>
      </c>
      <c r="EC28" s="119">
        <v>0.8055555555555555</v>
      </c>
      <c r="ED28" s="85" t="s">
        <v>63</v>
      </c>
      <c r="EE28" s="108">
        <v>0</v>
      </c>
      <c r="EF28" s="120"/>
      <c r="EG28" s="120"/>
      <c r="EH28" s="121">
        <f t="shared" si="1"/>
        <v>691</v>
      </c>
      <c r="EI28" s="122">
        <f>SUM('Фото-КП'!B28:M28)</f>
        <v>0</v>
      </c>
      <c r="EJ28" s="121">
        <f t="shared" si="5"/>
        <v>0</v>
      </c>
      <c r="EK28" s="122">
        <f t="shared" si="2"/>
        <v>120</v>
      </c>
      <c r="EL28" s="123">
        <f t="shared" si="3"/>
        <v>811</v>
      </c>
      <c r="EN28" s="187"/>
      <c r="EO28" s="7"/>
    </row>
    <row r="29" spans="1:145" ht="30" customHeight="1">
      <c r="A29" s="81">
        <f t="shared" si="4"/>
        <v>23</v>
      </c>
      <c r="B29" s="82" t="str">
        <f>'[1]StartList'!Q29</f>
        <v>Профессионал</v>
      </c>
      <c r="C29" s="83">
        <f>'[1]StartList'!B29</f>
        <v>24</v>
      </c>
      <c r="D29" s="84" t="str">
        <f>'[1]StartList'!E29</f>
        <v>Сотниченко Валерий, Тихонов Андрей</v>
      </c>
      <c r="E29" s="86">
        <v>0.34861111111111</v>
      </c>
      <c r="F29" s="87">
        <v>0.34861111111111115</v>
      </c>
      <c r="G29" s="85" t="s">
        <v>63</v>
      </c>
      <c r="H29" s="88">
        <v>0</v>
      </c>
      <c r="I29" s="87">
        <v>0.3611111111111111</v>
      </c>
      <c r="J29" s="87">
        <v>0.3680555555555556</v>
      </c>
      <c r="K29" s="101">
        <v>0.0008136574074074074</v>
      </c>
      <c r="L29" s="126"/>
      <c r="M29" s="126"/>
      <c r="N29" s="126"/>
      <c r="O29" s="126"/>
      <c r="P29" s="126"/>
      <c r="Q29" s="128" t="s">
        <v>52</v>
      </c>
      <c r="R29" s="103">
        <v>350</v>
      </c>
      <c r="S29" s="106">
        <v>0.36250000000000004</v>
      </c>
      <c r="T29" s="119">
        <v>0.36250000000000004</v>
      </c>
      <c r="U29" s="85"/>
      <c r="V29" s="108">
        <v>0</v>
      </c>
      <c r="W29" s="106">
        <v>0.3883564814814815</v>
      </c>
      <c r="X29" s="109">
        <v>0.3939467592592593</v>
      </c>
      <c r="Y29" s="85" t="s">
        <v>63</v>
      </c>
      <c r="Z29" s="108">
        <v>0</v>
      </c>
      <c r="AA29" s="125">
        <v>0.3939467592592593</v>
      </c>
      <c r="AB29" s="125">
        <v>0.427025462962963</v>
      </c>
      <c r="AC29" s="94" t="s">
        <v>52</v>
      </c>
      <c r="AD29" s="94">
        <v>0</v>
      </c>
      <c r="AE29" s="95">
        <v>0.033078703703703694</v>
      </c>
      <c r="AF29" s="110">
        <v>0.0011342592592592446</v>
      </c>
      <c r="AG29" s="96">
        <v>98</v>
      </c>
      <c r="AH29" s="98" t="s">
        <v>52</v>
      </c>
      <c r="AI29" s="99">
        <v>98</v>
      </c>
      <c r="AJ29" s="111">
        <v>0.45299768518518524</v>
      </c>
      <c r="AK29" s="112">
        <v>0.45625</v>
      </c>
      <c r="AL29" s="85" t="s">
        <v>63</v>
      </c>
      <c r="AM29" s="108">
        <v>0</v>
      </c>
      <c r="AN29" s="125">
        <v>0.45625</v>
      </c>
      <c r="AO29" s="132">
        <v>0.4744560185185185</v>
      </c>
      <c r="AP29" s="94" t="s">
        <v>52</v>
      </c>
      <c r="AQ29" s="94">
        <v>0</v>
      </c>
      <c r="AR29" s="129">
        <v>0</v>
      </c>
      <c r="AS29" s="110">
        <v>0.028182870370370372</v>
      </c>
      <c r="AT29" s="96">
        <v>0</v>
      </c>
      <c r="AU29" s="98"/>
      <c r="AV29" s="99">
        <v>0</v>
      </c>
      <c r="AW29" s="125">
        <v>0.5341435185185185</v>
      </c>
      <c r="AX29" s="94" t="s">
        <v>52</v>
      </c>
      <c r="AY29" s="94">
        <v>0</v>
      </c>
      <c r="AZ29" s="129">
        <v>0</v>
      </c>
      <c r="BA29" s="110">
        <v>0.02892361111111111</v>
      </c>
      <c r="BB29" s="96">
        <v>0</v>
      </c>
      <c r="BC29" s="98" t="s">
        <v>63</v>
      </c>
      <c r="BD29" s="99">
        <v>0</v>
      </c>
      <c r="BE29" s="98"/>
      <c r="BF29" s="114">
        <v>300</v>
      </c>
      <c r="BG29" s="106">
        <v>0.5064930555555556</v>
      </c>
      <c r="BH29" s="106">
        <v>0.5466435185185184</v>
      </c>
      <c r="BI29" s="85" t="s">
        <v>63</v>
      </c>
      <c r="BJ29" s="108">
        <v>0</v>
      </c>
      <c r="BK29" s="94">
        <v>0.5466435185185184</v>
      </c>
      <c r="BL29" s="94">
        <v>0.5702893518518518</v>
      </c>
      <c r="BM29" s="94" t="s">
        <v>52</v>
      </c>
      <c r="BN29" s="94">
        <v>0</v>
      </c>
      <c r="BO29" s="95">
        <v>0.023645833333333366</v>
      </c>
      <c r="BP29" s="115">
        <v>0.00413194444444441</v>
      </c>
      <c r="BQ29" s="96">
        <v>0</v>
      </c>
      <c r="BR29" s="116" t="s">
        <v>52</v>
      </c>
      <c r="BS29" s="99">
        <v>0</v>
      </c>
      <c r="BT29" s="117">
        <v>0.006944444444444475</v>
      </c>
      <c r="BU29" s="130">
        <v>0.006944444444444444</v>
      </c>
      <c r="BV29" s="106">
        <v>0.545138888888889</v>
      </c>
      <c r="BW29" s="109">
        <v>0.5736111111111112</v>
      </c>
      <c r="BX29" s="85" t="s">
        <v>52</v>
      </c>
      <c r="BY29" s="108">
        <v>900</v>
      </c>
      <c r="BZ29" s="106">
        <v>0.6152777777777778</v>
      </c>
      <c r="CA29" s="131">
        <v>0.6152777777777778</v>
      </c>
      <c r="CB29" s="85" t="s">
        <v>62</v>
      </c>
      <c r="CC29" s="108">
        <v>0</v>
      </c>
      <c r="CD29" s="106">
        <v>0.6675231481481482</v>
      </c>
      <c r="CE29" s="109">
        <v>0.6694907407407408</v>
      </c>
      <c r="CF29" s="85" t="s">
        <v>63</v>
      </c>
      <c r="CG29" s="108">
        <v>0</v>
      </c>
      <c r="CH29" s="125">
        <v>0.6694907407407408</v>
      </c>
      <c r="CI29" s="125">
        <v>0.6760763888888889</v>
      </c>
      <c r="CJ29" s="94" t="s">
        <v>52</v>
      </c>
      <c r="CK29" s="94">
        <v>1.1574074074074073E-05</v>
      </c>
      <c r="CL29" s="95">
        <v>0.006597222222222179</v>
      </c>
      <c r="CM29" s="110">
        <v>8.10185185185627E-05</v>
      </c>
      <c r="CN29" s="96">
        <v>7</v>
      </c>
      <c r="CO29" s="98" t="s">
        <v>62</v>
      </c>
      <c r="CP29" s="99">
        <v>7</v>
      </c>
      <c r="CQ29" s="111">
        <v>0.7262152777777778</v>
      </c>
      <c r="CR29" s="112">
        <v>0.7291435185185186</v>
      </c>
      <c r="CS29" s="85" t="s">
        <v>63</v>
      </c>
      <c r="CT29" s="108">
        <v>0</v>
      </c>
      <c r="CU29" s="125">
        <v>0.7291435185185186</v>
      </c>
      <c r="CV29" s="125">
        <v>0.7350694444444444</v>
      </c>
      <c r="CW29" s="94" t="s">
        <v>52</v>
      </c>
      <c r="CX29" s="94">
        <v>0</v>
      </c>
      <c r="CY29" s="95">
        <v>0.00592592592592589</v>
      </c>
      <c r="CZ29" s="110">
        <v>0.0003703703703703343</v>
      </c>
      <c r="DA29" s="96">
        <v>32</v>
      </c>
      <c r="DB29" s="98" t="s">
        <v>52</v>
      </c>
      <c r="DC29" s="99">
        <v>32</v>
      </c>
      <c r="DD29" s="125">
        <v>0.7499189814814815</v>
      </c>
      <c r="DE29" s="94" t="s">
        <v>52</v>
      </c>
      <c r="DF29" s="94">
        <v>0</v>
      </c>
      <c r="DG29" s="95">
        <v>0.014849537037037064</v>
      </c>
      <c r="DH29" s="110">
        <v>0.0006597222222221935</v>
      </c>
      <c r="DI29" s="96">
        <v>57</v>
      </c>
      <c r="DJ29" s="98" t="s">
        <v>62</v>
      </c>
      <c r="DK29" s="99">
        <v>57</v>
      </c>
      <c r="DL29" s="98"/>
      <c r="DM29" s="99">
        <v>89</v>
      </c>
      <c r="DN29" s="106">
        <v>0.7781134259259259</v>
      </c>
      <c r="DO29" s="109">
        <v>0.778263888888889</v>
      </c>
      <c r="DP29" s="85" t="s">
        <v>63</v>
      </c>
      <c r="DQ29" s="108">
        <v>0</v>
      </c>
      <c r="DR29" s="125">
        <v>0.778263888888889</v>
      </c>
      <c r="DS29" s="125">
        <v>0.7918171296296297</v>
      </c>
      <c r="DT29" s="94" t="s">
        <v>52</v>
      </c>
      <c r="DU29" s="94">
        <v>0</v>
      </c>
      <c r="DV29" s="95">
        <v>0.013553240740740713</v>
      </c>
      <c r="DW29" s="110">
        <v>0.00017361111111113825</v>
      </c>
      <c r="DX29" s="96">
        <v>15</v>
      </c>
      <c r="DY29" s="98" t="s">
        <v>62</v>
      </c>
      <c r="DZ29" s="99">
        <v>15</v>
      </c>
      <c r="EA29" s="106">
        <v>0.8444444444444444</v>
      </c>
      <c r="EB29" s="106">
        <v>0.8215277777777777</v>
      </c>
      <c r="EC29" s="119">
        <v>0.8222222222222223</v>
      </c>
      <c r="ED29" s="85" t="s">
        <v>63</v>
      </c>
      <c r="EE29" s="108">
        <v>0</v>
      </c>
      <c r="EF29" s="120"/>
      <c r="EG29" s="120"/>
      <c r="EH29" s="121">
        <f t="shared" si="1"/>
        <v>859</v>
      </c>
      <c r="EI29" s="122">
        <f>SUM('Фото-КП'!B29:M29)</f>
        <v>0</v>
      </c>
      <c r="EJ29" s="121">
        <f t="shared" si="5"/>
        <v>900</v>
      </c>
      <c r="EK29" s="122">
        <f t="shared" si="2"/>
        <v>0</v>
      </c>
      <c r="EL29" s="123">
        <f t="shared" si="3"/>
        <v>1759</v>
      </c>
      <c r="EN29" s="187"/>
      <c r="EO29" s="7"/>
    </row>
    <row r="30" spans="1:145" ht="30" customHeight="1">
      <c r="A30" s="81">
        <f t="shared" si="4"/>
        <v>24</v>
      </c>
      <c r="B30" s="82" t="str">
        <f>'[1]StartList'!Q30</f>
        <v>Профессионал</v>
      </c>
      <c r="C30" s="83">
        <f>'[1]StartList'!B30</f>
        <v>25</v>
      </c>
      <c r="D30" s="84" t="str">
        <f>'[1]StartList'!E30</f>
        <v>Кананыхина Ольга, Подобедов Дмитрий</v>
      </c>
      <c r="E30" s="86">
        <v>0.349305555555554</v>
      </c>
      <c r="F30" s="87">
        <v>0.34930555555555554</v>
      </c>
      <c r="G30" s="85" t="s">
        <v>63</v>
      </c>
      <c r="H30" s="88">
        <v>0</v>
      </c>
      <c r="I30" s="87">
        <v>0.35833333333333334</v>
      </c>
      <c r="J30" s="87">
        <v>0.36944444444444446</v>
      </c>
      <c r="K30" s="101">
        <v>0.0005879629629629629</v>
      </c>
      <c r="L30" s="126"/>
      <c r="M30" s="126"/>
      <c r="N30" s="126"/>
      <c r="O30" s="126"/>
      <c r="P30" s="126"/>
      <c r="Q30" s="128" t="s">
        <v>52</v>
      </c>
      <c r="R30" s="103">
        <v>255</v>
      </c>
      <c r="S30" s="106">
        <v>0.36319444444444443</v>
      </c>
      <c r="T30" s="119">
        <v>0.36319444444444443</v>
      </c>
      <c r="U30" s="85"/>
      <c r="V30" s="108">
        <v>0</v>
      </c>
      <c r="W30" s="106">
        <v>0.38905092592592594</v>
      </c>
      <c r="X30" s="109">
        <v>0.39445601851851847</v>
      </c>
      <c r="Y30" s="85" t="s">
        <v>63</v>
      </c>
      <c r="Z30" s="108">
        <v>0</v>
      </c>
      <c r="AA30" s="125">
        <v>0.39445601851851847</v>
      </c>
      <c r="AB30" s="125">
        <v>0.4332523148148148</v>
      </c>
      <c r="AC30" s="94" t="s">
        <v>52</v>
      </c>
      <c r="AD30" s="94">
        <v>0</v>
      </c>
      <c r="AE30" s="95">
        <v>0.03879629629629633</v>
      </c>
      <c r="AF30" s="110">
        <v>0.00685185185185188</v>
      </c>
      <c r="AG30" s="96">
        <v>592</v>
      </c>
      <c r="AH30" s="98" t="s">
        <v>52</v>
      </c>
      <c r="AI30" s="99">
        <v>472</v>
      </c>
      <c r="AJ30" s="111">
        <v>0.4536921296296296</v>
      </c>
      <c r="AK30" s="112">
        <v>0.45752314814814815</v>
      </c>
      <c r="AL30" s="85" t="s">
        <v>63</v>
      </c>
      <c r="AM30" s="108">
        <v>0</v>
      </c>
      <c r="AN30" s="125">
        <v>0.45752314814814815</v>
      </c>
      <c r="AO30" s="125">
        <v>0.47680555555555554</v>
      </c>
      <c r="AP30" s="94" t="s">
        <v>52</v>
      </c>
      <c r="AQ30" s="94">
        <v>0</v>
      </c>
      <c r="AR30" s="129">
        <v>0</v>
      </c>
      <c r="AS30" s="110">
        <v>0.028182870370370372</v>
      </c>
      <c r="AT30" s="96">
        <v>0</v>
      </c>
      <c r="AU30" s="98"/>
      <c r="AV30" s="99">
        <v>0</v>
      </c>
      <c r="AW30" s="125">
        <v>0.5105439814814815</v>
      </c>
      <c r="AX30" s="94" t="s">
        <v>52</v>
      </c>
      <c r="AY30" s="94">
        <v>0</v>
      </c>
      <c r="AZ30" s="129">
        <v>0</v>
      </c>
      <c r="BA30" s="110">
        <v>0.02892361111111111</v>
      </c>
      <c r="BB30" s="96">
        <v>0</v>
      </c>
      <c r="BC30" s="98" t="s">
        <v>63</v>
      </c>
      <c r="BD30" s="99">
        <v>0</v>
      </c>
      <c r="BE30" s="98"/>
      <c r="BF30" s="99">
        <v>0</v>
      </c>
      <c r="BG30" s="106">
        <v>0.5071875</v>
      </c>
      <c r="BH30" s="106">
        <v>0.5257523148148148</v>
      </c>
      <c r="BI30" s="85" t="s">
        <v>63</v>
      </c>
      <c r="BJ30" s="108">
        <v>0</v>
      </c>
      <c r="BK30" s="94">
        <v>0.5257523148148148</v>
      </c>
      <c r="BL30" s="94">
        <v>0.553900462962963</v>
      </c>
      <c r="BM30" s="94" t="s">
        <v>52</v>
      </c>
      <c r="BN30" s="94">
        <v>0</v>
      </c>
      <c r="BO30" s="95">
        <v>0.028148148148148255</v>
      </c>
      <c r="BP30" s="115">
        <v>0.00037037037037047915</v>
      </c>
      <c r="BQ30" s="96">
        <v>32</v>
      </c>
      <c r="BR30" s="116" t="s">
        <v>52</v>
      </c>
      <c r="BS30" s="99">
        <v>32</v>
      </c>
      <c r="BT30" s="117">
        <v>0.011111111111111127</v>
      </c>
      <c r="BU30" s="130">
        <v>0.011111111111111112</v>
      </c>
      <c r="BV30" s="106">
        <v>0.5458333333333334</v>
      </c>
      <c r="BW30" s="109">
        <v>0.5569444444444445</v>
      </c>
      <c r="BX30" s="85" t="s">
        <v>52</v>
      </c>
      <c r="BY30" s="108">
        <v>0</v>
      </c>
      <c r="BZ30" s="106">
        <v>0.5986111111111111</v>
      </c>
      <c r="CA30" s="131">
        <v>0.5986111111111111</v>
      </c>
      <c r="CB30" s="85" t="s">
        <v>62</v>
      </c>
      <c r="CC30" s="108">
        <v>0</v>
      </c>
      <c r="CD30" s="106">
        <v>0.6508564814814815</v>
      </c>
      <c r="CE30" s="109">
        <v>0.6525231481481482</v>
      </c>
      <c r="CF30" s="85" t="s">
        <v>63</v>
      </c>
      <c r="CG30" s="108">
        <v>0</v>
      </c>
      <c r="CH30" s="125">
        <v>0.6525231481481482</v>
      </c>
      <c r="CI30" s="125">
        <v>0.6596064814814815</v>
      </c>
      <c r="CJ30" s="94" t="s">
        <v>52</v>
      </c>
      <c r="CK30" s="94">
        <v>1.1574074074074073E-05</v>
      </c>
      <c r="CL30" s="95">
        <v>0.007094907407407405</v>
      </c>
      <c r="CM30" s="110">
        <v>0.0004166666666666633</v>
      </c>
      <c r="CN30" s="96">
        <v>36</v>
      </c>
      <c r="CO30" s="98" t="s">
        <v>52</v>
      </c>
      <c r="CP30" s="99">
        <v>36</v>
      </c>
      <c r="CQ30" s="111">
        <v>0.7095486111111111</v>
      </c>
      <c r="CR30" s="112">
        <v>0.7160763888888889</v>
      </c>
      <c r="CS30" s="85" t="s">
        <v>63</v>
      </c>
      <c r="CT30" s="108">
        <v>0</v>
      </c>
      <c r="CU30" s="125">
        <v>0.7160763888888889</v>
      </c>
      <c r="CV30" s="125">
        <v>0.7213078703703704</v>
      </c>
      <c r="CW30" s="94" t="s">
        <v>52</v>
      </c>
      <c r="CX30" s="94">
        <v>0</v>
      </c>
      <c r="CY30" s="95">
        <v>0.005231481481481448</v>
      </c>
      <c r="CZ30" s="110">
        <v>0.0003240740740741077</v>
      </c>
      <c r="DA30" s="96">
        <v>28</v>
      </c>
      <c r="DB30" s="98" t="s">
        <v>62</v>
      </c>
      <c r="DC30" s="99">
        <v>28</v>
      </c>
      <c r="DD30" s="125">
        <v>0.7373495370370371</v>
      </c>
      <c r="DE30" s="94" t="s">
        <v>52</v>
      </c>
      <c r="DF30" s="94">
        <v>0</v>
      </c>
      <c r="DG30" s="95">
        <v>0.016041666666666732</v>
      </c>
      <c r="DH30" s="110">
        <v>0.0005324074074074744</v>
      </c>
      <c r="DI30" s="96">
        <v>46</v>
      </c>
      <c r="DJ30" s="98" t="s">
        <v>52</v>
      </c>
      <c r="DK30" s="99">
        <v>46</v>
      </c>
      <c r="DL30" s="98"/>
      <c r="DM30" s="99">
        <v>74</v>
      </c>
      <c r="DN30" s="106">
        <v>0.7614467592592593</v>
      </c>
      <c r="DO30" s="109">
        <v>0.7684027777777778</v>
      </c>
      <c r="DP30" s="85" t="s">
        <v>63</v>
      </c>
      <c r="DQ30" s="108">
        <v>0</v>
      </c>
      <c r="DR30" s="125">
        <v>0.7684027777777778</v>
      </c>
      <c r="DS30" s="125">
        <v>0.7818287037037037</v>
      </c>
      <c r="DT30" s="94" t="s">
        <v>52</v>
      </c>
      <c r="DU30" s="94">
        <v>0</v>
      </c>
      <c r="DV30" s="95">
        <v>0.013425925925925952</v>
      </c>
      <c r="DW30" s="110">
        <v>0.00030092592592589895</v>
      </c>
      <c r="DX30" s="96">
        <v>26</v>
      </c>
      <c r="DY30" s="98" t="s">
        <v>62</v>
      </c>
      <c r="DZ30" s="99">
        <v>26</v>
      </c>
      <c r="EA30" s="106">
        <v>0.8277777777777777</v>
      </c>
      <c r="EB30" s="106">
        <v>0.804861111111111</v>
      </c>
      <c r="EC30" s="119">
        <v>0.8118055555555556</v>
      </c>
      <c r="ED30" s="85" t="s">
        <v>63</v>
      </c>
      <c r="EE30" s="108">
        <v>0</v>
      </c>
      <c r="EF30" s="120"/>
      <c r="EG30" s="120"/>
      <c r="EH30" s="121">
        <f t="shared" si="1"/>
        <v>895</v>
      </c>
      <c r="EI30" s="122">
        <f>SUM('Фото-КП'!B30:M30)</f>
        <v>0</v>
      </c>
      <c r="EJ30" s="121">
        <f t="shared" si="5"/>
        <v>0</v>
      </c>
      <c r="EK30" s="122">
        <f t="shared" si="2"/>
        <v>0</v>
      </c>
      <c r="EL30" s="123">
        <f t="shared" si="3"/>
        <v>895</v>
      </c>
      <c r="EN30" s="187"/>
      <c r="EO30" s="7"/>
    </row>
    <row r="31" spans="1:145" ht="30" customHeight="1">
      <c r="A31" s="81">
        <f t="shared" si="4"/>
        <v>25</v>
      </c>
      <c r="B31" s="82" t="str">
        <f>'[1]StartList'!Q31</f>
        <v>Стандарт</v>
      </c>
      <c r="C31" s="83">
        <f>'[1]StartList'!B31</f>
        <v>26</v>
      </c>
      <c r="D31" s="84" t="str">
        <f>'[1]StartList'!E31</f>
        <v>Казаков Алексей, Протопопов Алексей</v>
      </c>
      <c r="E31" s="86">
        <v>0.349999999999999</v>
      </c>
      <c r="F31" s="87">
        <v>0.3548611111111111</v>
      </c>
      <c r="G31" s="85" t="s">
        <v>52</v>
      </c>
      <c r="H31" s="88">
        <v>420</v>
      </c>
      <c r="I31" s="87">
        <v>0.35833333333333334</v>
      </c>
      <c r="J31" s="87">
        <v>0.35833333333333334</v>
      </c>
      <c r="K31" s="101">
        <v>0.0009675925925925925</v>
      </c>
      <c r="L31" s="126"/>
      <c r="M31" s="126"/>
      <c r="N31" s="126"/>
      <c r="O31" s="126"/>
      <c r="P31" s="126"/>
      <c r="Q31" s="128" t="s">
        <v>52</v>
      </c>
      <c r="R31" s="103">
        <v>420</v>
      </c>
      <c r="S31" s="106">
        <v>0.36875</v>
      </c>
      <c r="T31" s="119">
        <v>0.36875</v>
      </c>
      <c r="U31" s="85"/>
      <c r="V31" s="108">
        <v>0</v>
      </c>
      <c r="W31" s="106">
        <v>0.3946064814814815</v>
      </c>
      <c r="X31" s="109">
        <v>0.39186342592592593</v>
      </c>
      <c r="Y31" s="85" t="s">
        <v>62</v>
      </c>
      <c r="Z31" s="108">
        <v>180</v>
      </c>
      <c r="AA31" s="125">
        <v>0.39186342592592593</v>
      </c>
      <c r="AB31" s="125">
        <v>0.4230902777777778</v>
      </c>
      <c r="AC31" s="94" t="s">
        <v>52</v>
      </c>
      <c r="AD31" s="94">
        <v>0</v>
      </c>
      <c r="AE31" s="95">
        <v>0.031226851851851867</v>
      </c>
      <c r="AF31" s="110">
        <v>0.0007175925925925822</v>
      </c>
      <c r="AG31" s="96">
        <v>62</v>
      </c>
      <c r="AH31" s="98" t="s">
        <v>62</v>
      </c>
      <c r="AI31" s="99">
        <v>62</v>
      </c>
      <c r="AJ31" s="111">
        <v>0.4592476851851852</v>
      </c>
      <c r="AK31" s="112">
        <v>0.45615740740740746</v>
      </c>
      <c r="AL31" s="85" t="s">
        <v>62</v>
      </c>
      <c r="AM31" s="108">
        <v>240</v>
      </c>
      <c r="AN31" s="125">
        <v>0.45615740740740746</v>
      </c>
      <c r="AO31" s="132">
        <v>0.4722453703703704</v>
      </c>
      <c r="AP31" s="94" t="s">
        <v>52</v>
      </c>
      <c r="AQ31" s="94">
        <v>0</v>
      </c>
      <c r="AR31" s="129">
        <v>0</v>
      </c>
      <c r="AS31" s="110">
        <v>0.028182870370370372</v>
      </c>
      <c r="AT31" s="96">
        <v>0</v>
      </c>
      <c r="AU31" s="98"/>
      <c r="AV31" s="99">
        <v>0</v>
      </c>
      <c r="AW31" s="125">
        <v>0.5050347222222222</v>
      </c>
      <c r="AX31" s="94" t="s">
        <v>52</v>
      </c>
      <c r="AY31" s="94">
        <v>0</v>
      </c>
      <c r="AZ31" s="129">
        <v>0</v>
      </c>
      <c r="BA31" s="110">
        <v>0.02892361111111111</v>
      </c>
      <c r="BB31" s="96">
        <v>0</v>
      </c>
      <c r="BC31" s="98" t="s">
        <v>63</v>
      </c>
      <c r="BD31" s="99">
        <v>0</v>
      </c>
      <c r="BE31" s="98"/>
      <c r="BF31" s="114">
        <v>180</v>
      </c>
      <c r="BG31" s="106">
        <v>0.5127430555555555</v>
      </c>
      <c r="BH31" s="106">
        <v>0.5224421296296297</v>
      </c>
      <c r="BI31" s="85" t="s">
        <v>63</v>
      </c>
      <c r="BJ31" s="108">
        <v>0</v>
      </c>
      <c r="BK31" s="94">
        <v>0.5224421296296297</v>
      </c>
      <c r="BL31" s="94">
        <v>0.5531828703703704</v>
      </c>
      <c r="BM31" s="94" t="s">
        <v>52</v>
      </c>
      <c r="BN31" s="94">
        <v>0</v>
      </c>
      <c r="BO31" s="95">
        <v>0.030740740740740735</v>
      </c>
      <c r="BP31" s="115">
        <v>0.002962962962962959</v>
      </c>
      <c r="BQ31" s="96">
        <v>256</v>
      </c>
      <c r="BR31" s="116" t="s">
        <v>52</v>
      </c>
      <c r="BS31" s="99">
        <v>256</v>
      </c>
      <c r="BT31" s="117">
        <v>0</v>
      </c>
      <c r="BU31" s="130"/>
      <c r="BV31" s="106">
        <v>0.5513888888888889</v>
      </c>
      <c r="BW31" s="109">
        <v>0.55625</v>
      </c>
      <c r="BX31" s="85" t="s">
        <v>52</v>
      </c>
      <c r="BY31" s="108">
        <v>420</v>
      </c>
      <c r="BZ31" s="106">
        <v>0.5979166666666667</v>
      </c>
      <c r="CA31" s="131">
        <v>0.5979166666666667</v>
      </c>
      <c r="CB31" s="85" t="s">
        <v>62</v>
      </c>
      <c r="CC31" s="108">
        <v>0</v>
      </c>
      <c r="CD31" s="106">
        <v>0.650162037037037</v>
      </c>
      <c r="CE31" s="109">
        <v>0.6511226851851851</v>
      </c>
      <c r="CF31" s="85" t="s">
        <v>63</v>
      </c>
      <c r="CG31" s="108">
        <v>0</v>
      </c>
      <c r="CH31" s="125">
        <v>0.6511226851851851</v>
      </c>
      <c r="CI31" s="125">
        <v>0.6576967592592592</v>
      </c>
      <c r="CJ31" s="94" t="s">
        <v>52</v>
      </c>
      <c r="CK31" s="94">
        <v>1.1574074074074073E-05</v>
      </c>
      <c r="CL31" s="95">
        <v>0.00658564814814814</v>
      </c>
      <c r="CM31" s="110">
        <v>9.259259259260157E-05</v>
      </c>
      <c r="CN31" s="96">
        <v>8</v>
      </c>
      <c r="CO31" s="98" t="s">
        <v>62</v>
      </c>
      <c r="CP31" s="99">
        <v>8</v>
      </c>
      <c r="CQ31" s="111">
        <v>0.7088541666666667</v>
      </c>
      <c r="CR31" s="112">
        <v>0.7160416666666666</v>
      </c>
      <c r="CS31" s="85" t="s">
        <v>63</v>
      </c>
      <c r="CT31" s="108">
        <v>0</v>
      </c>
      <c r="CU31" s="125">
        <v>0.7160416666666666</v>
      </c>
      <c r="CV31" s="125">
        <v>0.7197800925925927</v>
      </c>
      <c r="CW31" s="94" t="s">
        <v>52</v>
      </c>
      <c r="CX31" s="94">
        <v>0</v>
      </c>
      <c r="CY31" s="95">
        <v>0.0037384259259261032</v>
      </c>
      <c r="CZ31" s="110">
        <v>0.0018171296296294525</v>
      </c>
      <c r="DA31" s="96">
        <v>157</v>
      </c>
      <c r="DB31" s="98" t="s">
        <v>62</v>
      </c>
      <c r="DC31" s="99">
        <v>157</v>
      </c>
      <c r="DD31" s="125">
        <v>0.7328009259259259</v>
      </c>
      <c r="DE31" s="94" t="s">
        <v>52</v>
      </c>
      <c r="DF31" s="94">
        <v>0</v>
      </c>
      <c r="DG31" s="95">
        <v>0.01302083333333326</v>
      </c>
      <c r="DH31" s="110">
        <v>0.002488425925925998</v>
      </c>
      <c r="DI31" s="96">
        <v>215</v>
      </c>
      <c r="DJ31" s="98" t="s">
        <v>62</v>
      </c>
      <c r="DK31" s="99">
        <v>215</v>
      </c>
      <c r="DL31" s="98"/>
      <c r="DM31" s="99">
        <v>372</v>
      </c>
      <c r="DN31" s="106">
        <v>0.7607523148148148</v>
      </c>
      <c r="DO31" s="109">
        <v>0.7590856481481482</v>
      </c>
      <c r="DP31" s="85" t="s">
        <v>62</v>
      </c>
      <c r="DQ31" s="108">
        <v>120</v>
      </c>
      <c r="DR31" s="125">
        <v>0.7590856481481482</v>
      </c>
      <c r="DS31" s="125">
        <v>0.772361111111111</v>
      </c>
      <c r="DT31" s="94" t="s">
        <v>52</v>
      </c>
      <c r="DU31" s="94">
        <v>0</v>
      </c>
      <c r="DV31" s="95">
        <v>0.013275462962962892</v>
      </c>
      <c r="DW31" s="110">
        <v>0.00045138888888895945</v>
      </c>
      <c r="DX31" s="96">
        <v>39</v>
      </c>
      <c r="DY31" s="98" t="s">
        <v>62</v>
      </c>
      <c r="DZ31" s="99">
        <v>39</v>
      </c>
      <c r="EA31" s="106">
        <v>0.8270833333333333</v>
      </c>
      <c r="EB31" s="106">
        <v>0.8041666666666666</v>
      </c>
      <c r="EC31" s="119">
        <v>0.8055555555555555</v>
      </c>
      <c r="ED31" s="85" t="s">
        <v>63</v>
      </c>
      <c r="EE31" s="108">
        <v>0</v>
      </c>
      <c r="EF31" s="120"/>
      <c r="EG31" s="120"/>
      <c r="EH31" s="121">
        <f t="shared" si="1"/>
        <v>1337</v>
      </c>
      <c r="EI31" s="122">
        <f>SUM('Фото-КП'!B31:M31)</f>
        <v>0</v>
      </c>
      <c r="EJ31" s="121">
        <f t="shared" si="5"/>
        <v>840</v>
      </c>
      <c r="EK31" s="122">
        <f t="shared" si="2"/>
        <v>540</v>
      </c>
      <c r="EL31" s="123">
        <f t="shared" si="3"/>
        <v>2717</v>
      </c>
      <c r="EN31" s="187"/>
      <c r="EO31" s="7"/>
    </row>
    <row r="32" spans="1:145" ht="30" customHeight="1">
      <c r="A32" s="81">
        <f t="shared" si="4"/>
        <v>26</v>
      </c>
      <c r="B32" s="82" t="str">
        <f>'[1]StartList'!Q32</f>
        <v>Стандарт</v>
      </c>
      <c r="C32" s="83">
        <f>'[1]StartList'!B32</f>
        <v>27</v>
      </c>
      <c r="D32" s="84" t="str">
        <f>'[1]StartList'!E32</f>
        <v>Ромашевская Анастасия, Евдокимова Елена</v>
      </c>
      <c r="E32" s="86">
        <v>0.350694444444443</v>
      </c>
      <c r="F32" s="87">
        <v>0.3506944444444444</v>
      </c>
      <c r="G32" s="85" t="s">
        <v>63</v>
      </c>
      <c r="H32" s="88">
        <v>0</v>
      </c>
      <c r="I32" s="87">
        <v>0.3534722222222222</v>
      </c>
      <c r="J32" s="87">
        <v>0.37013888888888885</v>
      </c>
      <c r="K32" s="101">
        <v>0.0006400462962962962</v>
      </c>
      <c r="L32" s="126"/>
      <c r="M32" s="126"/>
      <c r="N32" s="126"/>
      <c r="O32" s="126"/>
      <c r="P32" s="126"/>
      <c r="Q32" s="128" t="s">
        <v>52</v>
      </c>
      <c r="R32" s="103">
        <v>275</v>
      </c>
      <c r="S32" s="106">
        <v>0.3645833333333333</v>
      </c>
      <c r="T32" s="119">
        <v>0.3645833333333333</v>
      </c>
      <c r="U32" s="85"/>
      <c r="V32" s="108">
        <v>0</v>
      </c>
      <c r="W32" s="106">
        <v>0.3904398148148148</v>
      </c>
      <c r="X32" s="109">
        <v>0.39864583333333337</v>
      </c>
      <c r="Y32" s="85" t="s">
        <v>63</v>
      </c>
      <c r="Z32" s="108">
        <v>0</v>
      </c>
      <c r="AA32" s="125">
        <v>0.39864583333333337</v>
      </c>
      <c r="AB32" s="125"/>
      <c r="AC32" s="94" t="s">
        <v>52</v>
      </c>
      <c r="AD32" s="94">
        <v>0</v>
      </c>
      <c r="AE32" s="95">
        <v>-0.39864583333333337</v>
      </c>
      <c r="AF32" s="110">
        <v>0.4305902777777778</v>
      </c>
      <c r="AG32" s="96" t="s">
        <v>64</v>
      </c>
      <c r="AH32" s="98" t="s">
        <v>63</v>
      </c>
      <c r="AI32" s="99">
        <v>1224</v>
      </c>
      <c r="AJ32" s="111">
        <v>0.4550810185185185</v>
      </c>
      <c r="AK32" s="112">
        <v>0.45957175925925925</v>
      </c>
      <c r="AL32" s="85" t="s">
        <v>63</v>
      </c>
      <c r="AM32" s="108">
        <v>0</v>
      </c>
      <c r="AN32" s="125">
        <v>0.45957175925925925</v>
      </c>
      <c r="AO32" s="125">
        <v>0.47710648148148144</v>
      </c>
      <c r="AP32" s="94" t="s">
        <v>52</v>
      </c>
      <c r="AQ32" s="94">
        <v>0</v>
      </c>
      <c r="AR32" s="129">
        <v>0</v>
      </c>
      <c r="AS32" s="110">
        <v>0.028182870370370372</v>
      </c>
      <c r="AT32" s="96">
        <v>0</v>
      </c>
      <c r="AU32" s="98"/>
      <c r="AV32" s="99">
        <v>0</v>
      </c>
      <c r="AW32" s="125">
        <v>0.5244097222222223</v>
      </c>
      <c r="AX32" s="94" t="s">
        <v>52</v>
      </c>
      <c r="AY32" s="94">
        <v>0</v>
      </c>
      <c r="AZ32" s="129">
        <v>0</v>
      </c>
      <c r="BA32" s="110">
        <v>0.02892361111111111</v>
      </c>
      <c r="BB32" s="96">
        <v>0</v>
      </c>
      <c r="BC32" s="98" t="s">
        <v>63</v>
      </c>
      <c r="BD32" s="99">
        <v>0</v>
      </c>
      <c r="BE32" s="98"/>
      <c r="BF32" s="99">
        <v>0</v>
      </c>
      <c r="BG32" s="106">
        <v>0.5085763888888889</v>
      </c>
      <c r="BH32" s="106">
        <v>0.5420138888888889</v>
      </c>
      <c r="BI32" s="85" t="s">
        <v>63</v>
      </c>
      <c r="BJ32" s="108">
        <v>0</v>
      </c>
      <c r="BK32" s="94">
        <v>0.5420138888888889</v>
      </c>
      <c r="BL32" s="94">
        <v>0.5897337962962963</v>
      </c>
      <c r="BM32" s="94" t="s">
        <v>52</v>
      </c>
      <c r="BN32" s="94">
        <v>0</v>
      </c>
      <c r="BO32" s="95">
        <v>0.04771990740740739</v>
      </c>
      <c r="BP32" s="115">
        <v>0.019942129629629615</v>
      </c>
      <c r="BQ32" s="96">
        <v>1723</v>
      </c>
      <c r="BR32" s="116" t="s">
        <v>52</v>
      </c>
      <c r="BS32" s="99">
        <v>1723</v>
      </c>
      <c r="BT32" s="117">
        <v>0.016666666666666663</v>
      </c>
      <c r="BU32" s="130">
        <v>0.016666666666666666</v>
      </c>
      <c r="BV32" s="106">
        <v>0.5472222222222223</v>
      </c>
      <c r="BW32" s="109">
        <v>0.5930555555555556</v>
      </c>
      <c r="BX32" s="85" t="s">
        <v>52</v>
      </c>
      <c r="BY32" s="108">
        <v>900</v>
      </c>
      <c r="BZ32" s="106">
        <v>0.6347222222222222</v>
      </c>
      <c r="CA32" s="131"/>
      <c r="CB32" s="85" t="s">
        <v>63</v>
      </c>
      <c r="CC32" s="108">
        <v>1800</v>
      </c>
      <c r="CD32" s="106">
        <v>0.6869675925925925</v>
      </c>
      <c r="CE32" s="109">
        <v>0.6525578703703704</v>
      </c>
      <c r="CF32" s="85" t="s">
        <v>62</v>
      </c>
      <c r="CG32" s="108">
        <v>2940</v>
      </c>
      <c r="CH32" s="125">
        <v>0.6525578703703704</v>
      </c>
      <c r="CI32" s="125">
        <v>0.6603819444444444</v>
      </c>
      <c r="CJ32" s="94" t="s">
        <v>52</v>
      </c>
      <c r="CK32" s="94">
        <v>1.1574074074074073E-05</v>
      </c>
      <c r="CL32" s="95">
        <v>0.007835648148148112</v>
      </c>
      <c r="CM32" s="110">
        <v>0.001157407407407371</v>
      </c>
      <c r="CN32" s="96">
        <v>100</v>
      </c>
      <c r="CO32" s="98" t="s">
        <v>52</v>
      </c>
      <c r="CP32" s="99">
        <v>100</v>
      </c>
      <c r="CQ32" s="111">
        <v>0.7456597222222222</v>
      </c>
      <c r="CR32" s="112">
        <v>0.7151273148148148</v>
      </c>
      <c r="CS32" s="85" t="s">
        <v>62</v>
      </c>
      <c r="CT32" s="108">
        <v>2580</v>
      </c>
      <c r="CU32" s="125">
        <v>0.7151273148148148</v>
      </c>
      <c r="CV32" s="125">
        <v>0.7293171296296297</v>
      </c>
      <c r="CW32" s="94" t="s">
        <v>52</v>
      </c>
      <c r="CX32" s="94">
        <v>0</v>
      </c>
      <c r="CY32" s="95">
        <v>0.01418981481481485</v>
      </c>
      <c r="CZ32" s="110">
        <v>0.008634259259259293</v>
      </c>
      <c r="DA32" s="96">
        <v>746</v>
      </c>
      <c r="DB32" s="98" t="s">
        <v>52</v>
      </c>
      <c r="DC32" s="99">
        <v>746</v>
      </c>
      <c r="DD32" s="125">
        <v>0.7464351851851853</v>
      </c>
      <c r="DE32" s="94" t="s">
        <v>52</v>
      </c>
      <c r="DF32" s="94">
        <v>0</v>
      </c>
      <c r="DG32" s="95">
        <v>0.017118055555555567</v>
      </c>
      <c r="DH32" s="110">
        <v>0.0016087962962963095</v>
      </c>
      <c r="DI32" s="96">
        <v>139</v>
      </c>
      <c r="DJ32" s="98" t="s">
        <v>52</v>
      </c>
      <c r="DK32" s="99">
        <v>139</v>
      </c>
      <c r="DL32" s="98"/>
      <c r="DM32" s="99">
        <v>885</v>
      </c>
      <c r="DN32" s="106">
        <v>0.7975578703703703</v>
      </c>
      <c r="DO32" s="109">
        <v>0.7734027777777778</v>
      </c>
      <c r="DP32" s="85" t="s">
        <v>62</v>
      </c>
      <c r="DQ32" s="108">
        <v>2040</v>
      </c>
      <c r="DR32" s="125">
        <v>0.7734027777777778</v>
      </c>
      <c r="DS32" s="125">
        <v>0.7850694444444444</v>
      </c>
      <c r="DT32" s="94" t="s">
        <v>52</v>
      </c>
      <c r="DU32" s="94">
        <v>0</v>
      </c>
      <c r="DV32" s="95">
        <v>0.011666666666666603</v>
      </c>
      <c r="DW32" s="110">
        <v>0.002060185185185248</v>
      </c>
      <c r="DX32" s="96">
        <v>178</v>
      </c>
      <c r="DY32" s="98" t="s">
        <v>62</v>
      </c>
      <c r="DZ32" s="99">
        <v>178</v>
      </c>
      <c r="EA32" s="106">
        <v>0.8638888888888888</v>
      </c>
      <c r="EB32" s="106">
        <v>0.8409722222222221</v>
      </c>
      <c r="EC32" s="119">
        <v>0.8152777777777778</v>
      </c>
      <c r="ED32" s="85" t="s">
        <v>62</v>
      </c>
      <c r="EE32" s="108">
        <v>2220</v>
      </c>
      <c r="EF32" s="120"/>
      <c r="EG32" s="120"/>
      <c r="EH32" s="121">
        <f t="shared" si="1"/>
        <v>4385</v>
      </c>
      <c r="EI32" s="122">
        <f>SUM('Фото-КП'!B32:M32)</f>
        <v>0</v>
      </c>
      <c r="EJ32" s="121">
        <f t="shared" si="5"/>
        <v>4920</v>
      </c>
      <c r="EK32" s="122">
        <f t="shared" si="2"/>
        <v>7560</v>
      </c>
      <c r="EL32" s="123">
        <f t="shared" si="3"/>
        <v>16865</v>
      </c>
      <c r="EN32" s="187"/>
      <c r="EO32" s="7"/>
    </row>
    <row r="33" spans="1:145" ht="30" customHeight="1">
      <c r="A33" s="81">
        <f t="shared" si="4"/>
        <v>27</v>
      </c>
      <c r="B33" s="82" t="str">
        <f>'[1]StartList'!Q33</f>
        <v>Профессионал</v>
      </c>
      <c r="C33" s="83">
        <f>'[1]StartList'!B33</f>
        <v>29</v>
      </c>
      <c r="D33" s="84" t="str">
        <f>'[1]StartList'!E33</f>
        <v>Легейда Дмитрий, Куров Максим</v>
      </c>
      <c r="E33" s="86">
        <v>0.351388888888888</v>
      </c>
      <c r="F33" s="87">
        <v>0.3513888888888889</v>
      </c>
      <c r="G33" s="85" t="s">
        <v>63</v>
      </c>
      <c r="H33" s="88">
        <v>0</v>
      </c>
      <c r="I33" s="87">
        <v>0.3541666666666667</v>
      </c>
      <c r="J33" s="87">
        <v>0.37222222222222223</v>
      </c>
      <c r="K33" s="101">
        <v>0.000900462962962963</v>
      </c>
      <c r="L33" s="126"/>
      <c r="M33" s="126"/>
      <c r="N33" s="126"/>
      <c r="O33" s="126"/>
      <c r="P33" s="126"/>
      <c r="Q33" s="128" t="s">
        <v>52</v>
      </c>
      <c r="R33" s="103">
        <v>390</v>
      </c>
      <c r="S33" s="106">
        <v>0.3652777777777778</v>
      </c>
      <c r="T33" s="119">
        <v>0.3652777777777778</v>
      </c>
      <c r="U33" s="85"/>
      <c r="V33" s="108">
        <v>0</v>
      </c>
      <c r="W33" s="106">
        <v>0.39113425925925926</v>
      </c>
      <c r="X33" s="109">
        <v>0.39825231481481477</v>
      </c>
      <c r="Y33" s="85" t="s">
        <v>63</v>
      </c>
      <c r="Z33" s="108">
        <v>0</v>
      </c>
      <c r="AA33" s="125">
        <v>0.39825231481481477</v>
      </c>
      <c r="AB33" s="125">
        <v>0.43157407407407405</v>
      </c>
      <c r="AC33" s="94" t="s">
        <v>52</v>
      </c>
      <c r="AD33" s="94">
        <v>0</v>
      </c>
      <c r="AE33" s="95">
        <v>0.03332175925925929</v>
      </c>
      <c r="AF33" s="110">
        <v>0.0013773148148148381</v>
      </c>
      <c r="AG33" s="96">
        <v>119</v>
      </c>
      <c r="AH33" s="98" t="s">
        <v>52</v>
      </c>
      <c r="AI33" s="99">
        <v>119</v>
      </c>
      <c r="AJ33" s="111">
        <v>0.455775462962963</v>
      </c>
      <c r="AK33" s="112">
        <v>0.45894675925925926</v>
      </c>
      <c r="AL33" s="85" t="s">
        <v>63</v>
      </c>
      <c r="AM33" s="108">
        <v>0</v>
      </c>
      <c r="AN33" s="125">
        <v>0.45894675925925926</v>
      </c>
      <c r="AO33" s="125">
        <v>0.47834490740740737</v>
      </c>
      <c r="AP33" s="94" t="s">
        <v>52</v>
      </c>
      <c r="AQ33" s="94">
        <v>0</v>
      </c>
      <c r="AR33" s="129">
        <v>0</v>
      </c>
      <c r="AS33" s="110">
        <v>0.028182870370370372</v>
      </c>
      <c r="AT33" s="96">
        <v>0</v>
      </c>
      <c r="AU33" s="98"/>
      <c r="AV33" s="99">
        <v>0</v>
      </c>
      <c r="AW33" s="125">
        <v>0.5114467592592592</v>
      </c>
      <c r="AX33" s="94" t="s">
        <v>52</v>
      </c>
      <c r="AY33" s="94">
        <v>0</v>
      </c>
      <c r="AZ33" s="129">
        <v>0</v>
      </c>
      <c r="BA33" s="110">
        <v>0.02892361111111111</v>
      </c>
      <c r="BB33" s="96">
        <v>0</v>
      </c>
      <c r="BC33" s="98" t="s">
        <v>63</v>
      </c>
      <c r="BD33" s="99">
        <v>0</v>
      </c>
      <c r="BE33" s="98"/>
      <c r="BF33" s="99">
        <v>0</v>
      </c>
      <c r="BG33" s="106">
        <v>0.5092708333333333</v>
      </c>
      <c r="BH33" s="106">
        <v>0.5265624999999999</v>
      </c>
      <c r="BI33" s="85" t="s">
        <v>63</v>
      </c>
      <c r="BJ33" s="108">
        <v>0</v>
      </c>
      <c r="BK33" s="94">
        <v>0.5265624999999999</v>
      </c>
      <c r="BL33" s="94">
        <v>0.5534375</v>
      </c>
      <c r="BM33" s="94" t="s">
        <v>52</v>
      </c>
      <c r="BN33" s="94">
        <v>0</v>
      </c>
      <c r="BO33" s="95">
        <v>0.026875000000000093</v>
      </c>
      <c r="BP33" s="115">
        <v>0.000902777777777683</v>
      </c>
      <c r="BQ33" s="96">
        <v>0</v>
      </c>
      <c r="BR33" s="116" t="s">
        <v>52</v>
      </c>
      <c r="BS33" s="99">
        <v>0</v>
      </c>
      <c r="BT33" s="117">
        <v>0.018055555555555547</v>
      </c>
      <c r="BU33" s="130">
        <v>0.009027777777777779</v>
      </c>
      <c r="BV33" s="106">
        <v>0.5479166666666667</v>
      </c>
      <c r="BW33" s="109">
        <v>0.5569444444444445</v>
      </c>
      <c r="BX33" s="85" t="s">
        <v>52</v>
      </c>
      <c r="BY33" s="108">
        <v>0</v>
      </c>
      <c r="BZ33" s="106">
        <v>0.5986111111111111</v>
      </c>
      <c r="CA33" s="131">
        <v>0.5986111111111111</v>
      </c>
      <c r="CB33" s="85" t="s">
        <v>62</v>
      </c>
      <c r="CC33" s="108">
        <v>0</v>
      </c>
      <c r="CD33" s="106">
        <v>0.6508564814814815</v>
      </c>
      <c r="CE33" s="109">
        <v>0.651875</v>
      </c>
      <c r="CF33" s="85" t="s">
        <v>63</v>
      </c>
      <c r="CG33" s="108">
        <v>0</v>
      </c>
      <c r="CH33" s="125">
        <v>0.651875</v>
      </c>
      <c r="CI33" s="125">
        <v>0.6587384259259259</v>
      </c>
      <c r="CJ33" s="94" t="s">
        <v>52</v>
      </c>
      <c r="CK33" s="94">
        <v>1.1574074074074073E-05</v>
      </c>
      <c r="CL33" s="95">
        <v>0.006875</v>
      </c>
      <c r="CM33" s="110">
        <v>0.0001967592592592585</v>
      </c>
      <c r="CN33" s="96">
        <v>17</v>
      </c>
      <c r="CO33" s="98" t="s">
        <v>52</v>
      </c>
      <c r="CP33" s="99">
        <v>17</v>
      </c>
      <c r="CQ33" s="111">
        <v>0.7095486111111111</v>
      </c>
      <c r="CR33" s="112">
        <v>0.7136689814814815</v>
      </c>
      <c r="CS33" s="85" t="s">
        <v>63</v>
      </c>
      <c r="CT33" s="108">
        <v>0</v>
      </c>
      <c r="CU33" s="125">
        <v>0.7136689814814815</v>
      </c>
      <c r="CV33" s="125">
        <v>0.7192939814814815</v>
      </c>
      <c r="CW33" s="94" t="s">
        <v>52</v>
      </c>
      <c r="CX33" s="94">
        <v>0</v>
      </c>
      <c r="CY33" s="95">
        <v>0.005624999999999991</v>
      </c>
      <c r="CZ33" s="110">
        <v>6.944444444443535E-05</v>
      </c>
      <c r="DA33" s="96">
        <v>6</v>
      </c>
      <c r="DB33" s="98" t="s">
        <v>52</v>
      </c>
      <c r="DC33" s="99">
        <v>6</v>
      </c>
      <c r="DD33" s="125">
        <v>0.7341782407407407</v>
      </c>
      <c r="DE33" s="94" t="s">
        <v>52</v>
      </c>
      <c r="DF33" s="94">
        <v>0</v>
      </c>
      <c r="DG33" s="95">
        <v>0.01488425925925918</v>
      </c>
      <c r="DH33" s="110">
        <v>0.0006250000000000769</v>
      </c>
      <c r="DI33" s="96">
        <v>54</v>
      </c>
      <c r="DJ33" s="98" t="s">
        <v>62</v>
      </c>
      <c r="DK33" s="99">
        <v>54</v>
      </c>
      <c r="DL33" s="98"/>
      <c r="DM33" s="99">
        <v>60</v>
      </c>
      <c r="DN33" s="106">
        <v>0.7614467592592593</v>
      </c>
      <c r="DO33" s="109">
        <v>0.7740740740740741</v>
      </c>
      <c r="DP33" s="85" t="s">
        <v>63</v>
      </c>
      <c r="DQ33" s="108">
        <v>0</v>
      </c>
      <c r="DR33" s="125">
        <v>0.7740740740740741</v>
      </c>
      <c r="DS33" s="125">
        <v>0.7876620370370371</v>
      </c>
      <c r="DT33" s="94" t="s">
        <v>52</v>
      </c>
      <c r="DU33" s="94">
        <v>0</v>
      </c>
      <c r="DV33" s="95">
        <v>0.01358796296296294</v>
      </c>
      <c r="DW33" s="110">
        <v>0.0001388888888889106</v>
      </c>
      <c r="DX33" s="96">
        <v>12</v>
      </c>
      <c r="DY33" s="98" t="s">
        <v>62</v>
      </c>
      <c r="DZ33" s="99">
        <v>12</v>
      </c>
      <c r="EA33" s="106">
        <v>0.8277777777777777</v>
      </c>
      <c r="EB33" s="106">
        <v>0.804861111111111</v>
      </c>
      <c r="EC33" s="119">
        <v>0.8159722222222222</v>
      </c>
      <c r="ED33" s="85" t="s">
        <v>63</v>
      </c>
      <c r="EE33" s="108">
        <v>0</v>
      </c>
      <c r="EF33" s="120"/>
      <c r="EG33" s="120"/>
      <c r="EH33" s="121">
        <f t="shared" si="1"/>
        <v>598</v>
      </c>
      <c r="EI33" s="122">
        <f>SUM('Фото-КП'!B33:M33)</f>
        <v>0</v>
      </c>
      <c r="EJ33" s="121">
        <f t="shared" si="5"/>
        <v>0</v>
      </c>
      <c r="EK33" s="122">
        <f t="shared" si="2"/>
        <v>0</v>
      </c>
      <c r="EL33" s="123">
        <f t="shared" si="3"/>
        <v>598</v>
      </c>
      <c r="EN33" s="187"/>
      <c r="EO33" s="7"/>
    </row>
    <row r="34" spans="1:145" ht="30" customHeight="1">
      <c r="A34" s="81">
        <f t="shared" si="4"/>
        <v>28</v>
      </c>
      <c r="B34" s="82" t="str">
        <f>'[1]StartList'!Q34</f>
        <v>Стандарт</v>
      </c>
      <c r="C34" s="83">
        <f>'[1]StartList'!B34</f>
        <v>30</v>
      </c>
      <c r="D34" s="84" t="str">
        <f>'[1]StartList'!E34</f>
        <v>Дробнов Иван, Лебедева Ирина</v>
      </c>
      <c r="E34" s="86">
        <v>0.352083333333332</v>
      </c>
      <c r="F34" s="87">
        <v>0.3520833333333333</v>
      </c>
      <c r="G34" s="85" t="s">
        <v>63</v>
      </c>
      <c r="H34" s="88">
        <v>0</v>
      </c>
      <c r="I34" s="87">
        <v>0.36041666666666666</v>
      </c>
      <c r="J34" s="87">
        <v>0.3736111111111111</v>
      </c>
      <c r="K34" s="101">
        <v>0.0008773148148148148</v>
      </c>
      <c r="L34" s="126"/>
      <c r="M34" s="126"/>
      <c r="N34" s="126"/>
      <c r="O34" s="126"/>
      <c r="P34" s="126"/>
      <c r="Q34" s="128" t="s">
        <v>52</v>
      </c>
      <c r="R34" s="103">
        <v>380</v>
      </c>
      <c r="S34" s="106">
        <v>0.3659722222222222</v>
      </c>
      <c r="T34" s="119">
        <v>0.3659722222222222</v>
      </c>
      <c r="U34" s="85"/>
      <c r="V34" s="108">
        <v>0</v>
      </c>
      <c r="W34" s="106">
        <v>0.3918287037037037</v>
      </c>
      <c r="X34" s="109">
        <v>0.4109259259259259</v>
      </c>
      <c r="Y34" s="85" t="s">
        <v>63</v>
      </c>
      <c r="Z34" s="108">
        <v>0</v>
      </c>
      <c r="AA34" s="125">
        <v>0.4109259259259259</v>
      </c>
      <c r="AB34" s="125"/>
      <c r="AC34" s="94" t="s">
        <v>52</v>
      </c>
      <c r="AD34" s="94">
        <v>0</v>
      </c>
      <c r="AE34" s="95">
        <v>-0.4109259259259259</v>
      </c>
      <c r="AF34" s="110">
        <v>0.44287037037037036</v>
      </c>
      <c r="AG34" s="96" t="s">
        <v>64</v>
      </c>
      <c r="AH34" s="98" t="s">
        <v>63</v>
      </c>
      <c r="AI34" s="99">
        <v>1224</v>
      </c>
      <c r="AJ34" s="111">
        <v>0.4564699074074074</v>
      </c>
      <c r="AK34" s="112">
        <v>0.4790625</v>
      </c>
      <c r="AL34" s="85" t="s">
        <v>63</v>
      </c>
      <c r="AM34" s="108">
        <v>0</v>
      </c>
      <c r="AN34" s="125">
        <v>0.4790625</v>
      </c>
      <c r="AO34" s="132">
        <v>0.49539351851851854</v>
      </c>
      <c r="AP34" s="94" t="s">
        <v>52</v>
      </c>
      <c r="AQ34" s="94">
        <v>0</v>
      </c>
      <c r="AR34" s="129">
        <v>0</v>
      </c>
      <c r="AS34" s="110">
        <v>0.028182870370370372</v>
      </c>
      <c r="AT34" s="96">
        <v>0</v>
      </c>
      <c r="AU34" s="98"/>
      <c r="AV34" s="99">
        <v>0</v>
      </c>
      <c r="AW34" s="125">
        <v>0.5522800925925926</v>
      </c>
      <c r="AX34" s="94" t="s">
        <v>52</v>
      </c>
      <c r="AY34" s="94">
        <v>0</v>
      </c>
      <c r="AZ34" s="129">
        <v>0</v>
      </c>
      <c r="BA34" s="110">
        <v>0.02892361111111111</v>
      </c>
      <c r="BB34" s="96">
        <v>0</v>
      </c>
      <c r="BC34" s="98" t="s">
        <v>63</v>
      </c>
      <c r="BD34" s="99">
        <v>0</v>
      </c>
      <c r="BE34" s="98"/>
      <c r="BF34" s="114">
        <v>180</v>
      </c>
      <c r="BG34" s="106">
        <v>0.5099652777777778</v>
      </c>
      <c r="BH34" s="106">
        <v>0.5693981481481482</v>
      </c>
      <c r="BI34" s="85" t="s">
        <v>63</v>
      </c>
      <c r="BJ34" s="108">
        <v>0</v>
      </c>
      <c r="BK34" s="94">
        <v>0.5693981481481482</v>
      </c>
      <c r="BL34" s="94"/>
      <c r="BM34" s="94" t="s">
        <v>52</v>
      </c>
      <c r="BN34" s="94">
        <v>0</v>
      </c>
      <c r="BO34" s="95">
        <v>-0.5693981481481482</v>
      </c>
      <c r="BP34" s="115">
        <v>0.5971759259259259</v>
      </c>
      <c r="BQ34" s="96" t="s">
        <v>65</v>
      </c>
      <c r="BR34" s="116" t="s">
        <v>63</v>
      </c>
      <c r="BS34" s="99">
        <v>2023</v>
      </c>
      <c r="BT34" s="117">
        <v>0.013194444444444453</v>
      </c>
      <c r="BU34" s="130">
        <v>0.013194444444444444</v>
      </c>
      <c r="BV34" s="106">
        <v>0.5486111111111112</v>
      </c>
      <c r="BW34" s="109">
        <v>0.6152777777777778</v>
      </c>
      <c r="BX34" s="85" t="s">
        <v>52</v>
      </c>
      <c r="BY34" s="108">
        <v>900</v>
      </c>
      <c r="BZ34" s="106">
        <v>0.6569444444444444</v>
      </c>
      <c r="CA34" s="131">
        <v>0.6638888888888889</v>
      </c>
      <c r="CB34" s="85" t="s">
        <v>52</v>
      </c>
      <c r="CC34" s="108">
        <v>600</v>
      </c>
      <c r="CD34" s="106">
        <v>0.7161342592592592</v>
      </c>
      <c r="CE34" s="109"/>
      <c r="CF34" s="85" t="s">
        <v>63</v>
      </c>
      <c r="CG34" s="108">
        <v>0</v>
      </c>
      <c r="CH34" s="125"/>
      <c r="CI34" s="125"/>
      <c r="CJ34" s="94" t="s">
        <v>52</v>
      </c>
      <c r="CK34" s="94">
        <v>1.1574074074074073E-05</v>
      </c>
      <c r="CL34" s="95">
        <v>1.1574074074074073E-05</v>
      </c>
      <c r="CM34" s="110">
        <v>0.006666666666666667</v>
      </c>
      <c r="CN34" s="96" t="s">
        <v>66</v>
      </c>
      <c r="CO34" s="98" t="s">
        <v>62</v>
      </c>
      <c r="CP34" s="99">
        <v>471</v>
      </c>
      <c r="CQ34" s="111">
        <v>0.7748263888888889</v>
      </c>
      <c r="CR34" s="112"/>
      <c r="CS34" s="85" t="s">
        <v>63</v>
      </c>
      <c r="CT34" s="108">
        <v>0</v>
      </c>
      <c r="CU34" s="125"/>
      <c r="CV34" s="125"/>
      <c r="CW34" s="94" t="s">
        <v>52</v>
      </c>
      <c r="CX34" s="94">
        <v>0</v>
      </c>
      <c r="CY34" s="95">
        <v>0</v>
      </c>
      <c r="CZ34" s="110">
        <v>0.005555555555555556</v>
      </c>
      <c r="DA34" s="96" t="s">
        <v>65</v>
      </c>
      <c r="DB34" s="98" t="s">
        <v>62</v>
      </c>
      <c r="DC34" s="99">
        <v>1046</v>
      </c>
      <c r="DD34" s="125"/>
      <c r="DE34" s="94" t="s">
        <v>52</v>
      </c>
      <c r="DF34" s="94">
        <v>0</v>
      </c>
      <c r="DG34" s="95">
        <v>0</v>
      </c>
      <c r="DH34" s="110">
        <v>0.015509259259259257</v>
      </c>
      <c r="DI34" s="96" t="s">
        <v>65</v>
      </c>
      <c r="DJ34" s="98" t="s">
        <v>62</v>
      </c>
      <c r="DK34" s="99">
        <v>1999</v>
      </c>
      <c r="DL34" s="98"/>
      <c r="DM34" s="99">
        <v>3045</v>
      </c>
      <c r="DN34" s="106">
        <v>0.8267245370370371</v>
      </c>
      <c r="DO34" s="109"/>
      <c r="DP34" s="85" t="s">
        <v>63</v>
      </c>
      <c r="DQ34" s="108">
        <v>0</v>
      </c>
      <c r="DR34" s="125"/>
      <c r="DS34" s="125"/>
      <c r="DT34" s="94" t="s">
        <v>52</v>
      </c>
      <c r="DU34" s="94">
        <v>0</v>
      </c>
      <c r="DV34" s="95">
        <v>0</v>
      </c>
      <c r="DW34" s="110">
        <v>0.013726851851851851</v>
      </c>
      <c r="DX34" s="96" t="s">
        <v>66</v>
      </c>
      <c r="DY34" s="98" t="s">
        <v>62</v>
      </c>
      <c r="DZ34" s="99">
        <v>668</v>
      </c>
      <c r="EA34" s="106">
        <v>0.8930555555555555</v>
      </c>
      <c r="EB34" s="106">
        <v>0.8701388888888888</v>
      </c>
      <c r="EC34" s="119"/>
      <c r="ED34" s="85" t="s">
        <v>62</v>
      </c>
      <c r="EE34" s="108">
        <v>1800</v>
      </c>
      <c r="EF34" s="120"/>
      <c r="EG34" s="120"/>
      <c r="EH34" s="121">
        <f t="shared" si="1"/>
        <v>7991</v>
      </c>
      <c r="EI34" s="122">
        <f>SUM('Фото-КП'!B34:M34)</f>
        <v>600</v>
      </c>
      <c r="EJ34" s="121">
        <f t="shared" si="5"/>
        <v>3300</v>
      </c>
      <c r="EK34" s="122">
        <f t="shared" si="2"/>
        <v>0</v>
      </c>
      <c r="EL34" s="123">
        <f t="shared" si="3"/>
        <v>11891</v>
      </c>
      <c r="EN34" s="187"/>
      <c r="EO34" s="7"/>
    </row>
    <row r="35" spans="1:145" ht="30" customHeight="1">
      <c r="A35" s="81">
        <f t="shared" si="4"/>
        <v>29</v>
      </c>
      <c r="B35" s="82" t="str">
        <f>'[1]StartList'!Q35</f>
        <v>Стандарт</v>
      </c>
      <c r="C35" s="83">
        <f>'[1]StartList'!B35</f>
        <v>31</v>
      </c>
      <c r="D35" s="84" t="str">
        <f>'[1]StartList'!E35</f>
        <v>Глазков Дмитрий, Захаров Юрий</v>
      </c>
      <c r="E35" s="86">
        <v>0.352777777777776</v>
      </c>
      <c r="F35" s="87">
        <v>0.3527777777777778</v>
      </c>
      <c r="G35" s="85" t="s">
        <v>63</v>
      </c>
      <c r="H35" s="88">
        <v>0</v>
      </c>
      <c r="I35" s="87">
        <v>0.35555555555555557</v>
      </c>
      <c r="J35" s="87">
        <v>0.3729166666666666</v>
      </c>
      <c r="K35" s="101">
        <v>0.0007407407407407407</v>
      </c>
      <c r="L35" s="126"/>
      <c r="M35" s="126"/>
      <c r="N35" s="126"/>
      <c r="O35" s="126"/>
      <c r="P35" s="126"/>
      <c r="Q35" s="128" t="s">
        <v>52</v>
      </c>
      <c r="R35" s="103">
        <v>320</v>
      </c>
      <c r="S35" s="106">
        <v>0.3666666666666667</v>
      </c>
      <c r="T35" s="119">
        <v>0.3666666666666667</v>
      </c>
      <c r="U35" s="85"/>
      <c r="V35" s="108">
        <v>0</v>
      </c>
      <c r="W35" s="106">
        <v>0.39252314814814815</v>
      </c>
      <c r="X35" s="109">
        <v>0.39947916666666666</v>
      </c>
      <c r="Y35" s="85" t="s">
        <v>63</v>
      </c>
      <c r="Z35" s="108">
        <v>0</v>
      </c>
      <c r="AA35" s="125">
        <v>0.39947916666666666</v>
      </c>
      <c r="AB35" s="125">
        <v>0.43657407407407406</v>
      </c>
      <c r="AC35" s="94" t="s">
        <v>52</v>
      </c>
      <c r="AD35" s="94">
        <v>0</v>
      </c>
      <c r="AE35" s="95">
        <v>0.037094907407407396</v>
      </c>
      <c r="AF35" s="110">
        <v>0.005150462962962947</v>
      </c>
      <c r="AG35" s="96">
        <v>445</v>
      </c>
      <c r="AH35" s="98" t="s">
        <v>52</v>
      </c>
      <c r="AI35" s="99">
        <v>445</v>
      </c>
      <c r="AJ35" s="111">
        <v>0.4571643518518519</v>
      </c>
      <c r="AK35" s="112">
        <v>0.462800925925926</v>
      </c>
      <c r="AL35" s="85" t="s">
        <v>63</v>
      </c>
      <c r="AM35" s="108">
        <v>0</v>
      </c>
      <c r="AN35" s="125">
        <v>0.462800925925926</v>
      </c>
      <c r="AO35" s="125">
        <v>0.4878356481481481</v>
      </c>
      <c r="AP35" s="94" t="s">
        <v>52</v>
      </c>
      <c r="AQ35" s="94">
        <v>0</v>
      </c>
      <c r="AR35" s="129">
        <v>0</v>
      </c>
      <c r="AS35" s="110">
        <v>0.028182870370370372</v>
      </c>
      <c r="AT35" s="96">
        <v>0</v>
      </c>
      <c r="AU35" s="98"/>
      <c r="AV35" s="99">
        <v>0</v>
      </c>
      <c r="AW35" s="125">
        <v>0.5230787037037037</v>
      </c>
      <c r="AX35" s="94" t="s">
        <v>52</v>
      </c>
      <c r="AY35" s="94">
        <v>0</v>
      </c>
      <c r="AZ35" s="129">
        <v>0</v>
      </c>
      <c r="BA35" s="110">
        <v>0.02892361111111111</v>
      </c>
      <c r="BB35" s="96">
        <v>0</v>
      </c>
      <c r="BC35" s="98" t="s">
        <v>63</v>
      </c>
      <c r="BD35" s="99">
        <v>0</v>
      </c>
      <c r="BE35" s="98"/>
      <c r="BF35" s="99">
        <v>0</v>
      </c>
      <c r="BG35" s="106">
        <v>0.5106597222222222</v>
      </c>
      <c r="BH35" s="106">
        <v>0.5464699074074074</v>
      </c>
      <c r="BI35" s="85" t="s">
        <v>63</v>
      </c>
      <c r="BJ35" s="108">
        <v>0</v>
      </c>
      <c r="BK35" s="94">
        <v>0.5464699074074074</v>
      </c>
      <c r="BL35" s="94">
        <v>0.5786111111111111</v>
      </c>
      <c r="BM35" s="94" t="s">
        <v>52</v>
      </c>
      <c r="BN35" s="94">
        <v>0</v>
      </c>
      <c r="BO35" s="95">
        <v>0.03214120370370366</v>
      </c>
      <c r="BP35" s="115">
        <v>0.004363425925925882</v>
      </c>
      <c r="BQ35" s="96">
        <v>377</v>
      </c>
      <c r="BR35" s="116" t="s">
        <v>52</v>
      </c>
      <c r="BS35" s="99">
        <v>377</v>
      </c>
      <c r="BT35" s="117">
        <v>0.01736111111111105</v>
      </c>
      <c r="BU35" s="130">
        <v>0.017361111111111112</v>
      </c>
      <c r="BV35" s="106">
        <v>0.5493055555555556</v>
      </c>
      <c r="BW35" s="109">
        <v>0.5819444444444445</v>
      </c>
      <c r="BX35" s="85" t="s">
        <v>52</v>
      </c>
      <c r="BY35" s="108">
        <v>900</v>
      </c>
      <c r="BZ35" s="106">
        <v>0.6236111111111111</v>
      </c>
      <c r="CA35" s="131">
        <v>0.6166666666666667</v>
      </c>
      <c r="CB35" s="85" t="s">
        <v>62</v>
      </c>
      <c r="CC35" s="108">
        <v>600</v>
      </c>
      <c r="CD35" s="106">
        <v>0.668912037037037</v>
      </c>
      <c r="CE35" s="109">
        <v>0.6862037037037036</v>
      </c>
      <c r="CF35" s="85" t="s">
        <v>63</v>
      </c>
      <c r="CG35" s="108">
        <v>0</v>
      </c>
      <c r="CH35" s="125">
        <v>0.6862037037037036</v>
      </c>
      <c r="CI35" s="125">
        <v>0.694849537037037</v>
      </c>
      <c r="CJ35" s="94" t="s">
        <v>52</v>
      </c>
      <c r="CK35" s="94">
        <v>1.1574074074074073E-05</v>
      </c>
      <c r="CL35" s="95">
        <v>0.008657407407407426</v>
      </c>
      <c r="CM35" s="110">
        <v>0.0019791666666666846</v>
      </c>
      <c r="CN35" s="96">
        <v>171</v>
      </c>
      <c r="CO35" s="98" t="s">
        <v>52</v>
      </c>
      <c r="CP35" s="99">
        <v>171</v>
      </c>
      <c r="CQ35" s="111">
        <v>0.7276041666666667</v>
      </c>
      <c r="CR35" s="112">
        <v>0.752175925925926</v>
      </c>
      <c r="CS35" s="85" t="s">
        <v>63</v>
      </c>
      <c r="CT35" s="108">
        <v>0</v>
      </c>
      <c r="CU35" s="125">
        <v>0.752175925925926</v>
      </c>
      <c r="CV35" s="125">
        <v>0.7576967592592593</v>
      </c>
      <c r="CW35" s="94" t="s">
        <v>52</v>
      </c>
      <c r="CX35" s="94">
        <v>0</v>
      </c>
      <c r="CY35" s="95">
        <v>0.005520833333333308</v>
      </c>
      <c r="CZ35" s="110">
        <v>3.47222222222476E-05</v>
      </c>
      <c r="DA35" s="96">
        <v>3</v>
      </c>
      <c r="DB35" s="98" t="s">
        <v>62</v>
      </c>
      <c r="DC35" s="99">
        <v>3</v>
      </c>
      <c r="DD35" s="125">
        <v>0.7747685185185186</v>
      </c>
      <c r="DE35" s="94" t="s">
        <v>52</v>
      </c>
      <c r="DF35" s="94">
        <v>0</v>
      </c>
      <c r="DG35" s="95">
        <v>0.0170717592592593</v>
      </c>
      <c r="DH35" s="110">
        <v>0.001562500000000043</v>
      </c>
      <c r="DI35" s="96">
        <v>135</v>
      </c>
      <c r="DJ35" s="98" t="s">
        <v>52</v>
      </c>
      <c r="DK35" s="99">
        <v>135</v>
      </c>
      <c r="DL35" s="98"/>
      <c r="DM35" s="99">
        <v>138</v>
      </c>
      <c r="DN35" s="106">
        <v>0.7795023148148148</v>
      </c>
      <c r="DO35" s="109">
        <v>0.8067476851851851</v>
      </c>
      <c r="DP35" s="85" t="s">
        <v>63</v>
      </c>
      <c r="DQ35" s="108">
        <v>0</v>
      </c>
      <c r="DR35" s="125">
        <v>0.8067476851851851</v>
      </c>
      <c r="DS35" s="125">
        <v>0.8198842592592593</v>
      </c>
      <c r="DT35" s="94" t="s">
        <v>52</v>
      </c>
      <c r="DU35" s="94">
        <v>0</v>
      </c>
      <c r="DV35" s="95">
        <v>0.013136574074074203</v>
      </c>
      <c r="DW35" s="110">
        <v>0.000590277777777648</v>
      </c>
      <c r="DX35" s="96">
        <v>51</v>
      </c>
      <c r="DY35" s="98" t="s">
        <v>62</v>
      </c>
      <c r="DZ35" s="99">
        <v>51</v>
      </c>
      <c r="EA35" s="106">
        <v>0.8458333333333333</v>
      </c>
      <c r="EB35" s="106">
        <v>0.8229166666666666</v>
      </c>
      <c r="EC35" s="119">
        <v>0.8548611111111111</v>
      </c>
      <c r="ED35" s="85" t="s">
        <v>52</v>
      </c>
      <c r="EE35" s="108">
        <v>780</v>
      </c>
      <c r="EF35" s="120"/>
      <c r="EG35" s="120"/>
      <c r="EH35" s="121">
        <f t="shared" si="1"/>
        <v>1502</v>
      </c>
      <c r="EI35" s="122">
        <f>SUM('Фото-КП'!B35:M35)</f>
        <v>0</v>
      </c>
      <c r="EJ35" s="121">
        <f t="shared" si="5"/>
        <v>2280</v>
      </c>
      <c r="EK35" s="122">
        <f t="shared" si="2"/>
        <v>0</v>
      </c>
      <c r="EL35" s="123">
        <f t="shared" si="3"/>
        <v>3782</v>
      </c>
      <c r="EN35" s="187"/>
      <c r="EO35" s="7"/>
    </row>
    <row r="36" spans="1:145" ht="30" customHeight="1">
      <c r="A36" s="81">
        <f t="shared" si="4"/>
        <v>30</v>
      </c>
      <c r="B36" s="82" t="str">
        <f>'[1]StartList'!Q36</f>
        <v>Стандарт</v>
      </c>
      <c r="C36" s="83">
        <f>'[1]StartList'!B36</f>
        <v>32</v>
      </c>
      <c r="D36" s="84" t="str">
        <f>'[1]StartList'!E36</f>
        <v>Ульянов Дмитрий, Кузьмич Оксана</v>
      </c>
      <c r="E36" s="86">
        <v>0.353472222222221</v>
      </c>
      <c r="F36" s="87">
        <v>0.3534722222222222</v>
      </c>
      <c r="G36" s="85" t="s">
        <v>63</v>
      </c>
      <c r="H36" s="88">
        <v>0</v>
      </c>
      <c r="I36" s="87">
        <v>0.36874999999999997</v>
      </c>
      <c r="J36" s="87">
        <v>0.3743055555555555</v>
      </c>
      <c r="K36" s="101">
        <v>0.0006782407407407406</v>
      </c>
      <c r="L36" s="126"/>
      <c r="M36" s="126"/>
      <c r="N36" s="126"/>
      <c r="O36" s="126"/>
      <c r="P36" s="126"/>
      <c r="Q36" s="128" t="s">
        <v>52</v>
      </c>
      <c r="R36" s="103">
        <v>295</v>
      </c>
      <c r="S36" s="106">
        <v>0.3673611111111111</v>
      </c>
      <c r="T36" s="119">
        <v>0.3673611111111111</v>
      </c>
      <c r="U36" s="85"/>
      <c r="V36" s="108">
        <v>0</v>
      </c>
      <c r="W36" s="106">
        <v>0.3932175925925926</v>
      </c>
      <c r="X36" s="109">
        <v>0.3995138888888889</v>
      </c>
      <c r="Y36" s="85" t="s">
        <v>63</v>
      </c>
      <c r="Z36" s="108">
        <v>0</v>
      </c>
      <c r="AA36" s="125">
        <v>0.3995138888888889</v>
      </c>
      <c r="AB36" s="125">
        <v>0.4338310185185185</v>
      </c>
      <c r="AC36" s="94" t="s">
        <v>52</v>
      </c>
      <c r="AD36" s="94">
        <v>0</v>
      </c>
      <c r="AE36" s="95">
        <v>0.03431712962962963</v>
      </c>
      <c r="AF36" s="110">
        <v>0.002372685185185179</v>
      </c>
      <c r="AG36" s="96">
        <v>205</v>
      </c>
      <c r="AH36" s="98" t="s">
        <v>52</v>
      </c>
      <c r="AI36" s="99">
        <v>205</v>
      </c>
      <c r="AJ36" s="111">
        <v>0.4578587962962963</v>
      </c>
      <c r="AK36" s="112">
        <v>0.45707175925925925</v>
      </c>
      <c r="AL36" s="85" t="s">
        <v>62</v>
      </c>
      <c r="AM36" s="108">
        <v>60</v>
      </c>
      <c r="AN36" s="125">
        <v>0.45707175925925925</v>
      </c>
      <c r="AO36" s="132">
        <v>0.4738657407407407</v>
      </c>
      <c r="AP36" s="94" t="s">
        <v>52</v>
      </c>
      <c r="AQ36" s="94">
        <v>0</v>
      </c>
      <c r="AR36" s="129">
        <v>0</v>
      </c>
      <c r="AS36" s="110">
        <v>0.028182870370370372</v>
      </c>
      <c r="AT36" s="96">
        <v>0</v>
      </c>
      <c r="AU36" s="98"/>
      <c r="AV36" s="99">
        <v>0</v>
      </c>
      <c r="AW36" s="125">
        <v>0.5244560185185185</v>
      </c>
      <c r="AX36" s="94" t="s">
        <v>52</v>
      </c>
      <c r="AY36" s="94">
        <v>0</v>
      </c>
      <c r="AZ36" s="129">
        <v>0</v>
      </c>
      <c r="BA36" s="110">
        <v>0.02892361111111111</v>
      </c>
      <c r="BB36" s="96">
        <v>0</v>
      </c>
      <c r="BC36" s="98" t="s">
        <v>63</v>
      </c>
      <c r="BD36" s="99">
        <v>0</v>
      </c>
      <c r="BE36" s="98"/>
      <c r="BF36" s="114">
        <v>600</v>
      </c>
      <c r="BG36" s="106">
        <v>0.5113541666666667</v>
      </c>
      <c r="BH36" s="106">
        <v>0.5398958333333334</v>
      </c>
      <c r="BI36" s="85" t="s">
        <v>63</v>
      </c>
      <c r="BJ36" s="108">
        <v>0</v>
      </c>
      <c r="BK36" s="94">
        <v>0.5398958333333334</v>
      </c>
      <c r="BL36" s="94">
        <v>0.5641666666666666</v>
      </c>
      <c r="BM36" s="94" t="s">
        <v>52</v>
      </c>
      <c r="BN36" s="94">
        <v>0</v>
      </c>
      <c r="BO36" s="95">
        <v>0.02427083333333324</v>
      </c>
      <c r="BP36" s="115">
        <v>0.0035069444444445347</v>
      </c>
      <c r="BQ36" s="96">
        <v>0</v>
      </c>
      <c r="BR36" s="116" t="s">
        <v>52</v>
      </c>
      <c r="BS36" s="99">
        <v>0</v>
      </c>
      <c r="BT36" s="117">
        <v>0.005555555555555536</v>
      </c>
      <c r="BU36" s="130">
        <v>0.005555555555555556</v>
      </c>
      <c r="BV36" s="106">
        <v>0.55</v>
      </c>
      <c r="BW36" s="109">
        <v>0.5673611111111111</v>
      </c>
      <c r="BX36" s="85" t="s">
        <v>52</v>
      </c>
      <c r="BY36" s="108">
        <v>900</v>
      </c>
      <c r="BZ36" s="106">
        <v>0.6090277777777777</v>
      </c>
      <c r="CA36" s="131">
        <v>0.6090277777777778</v>
      </c>
      <c r="CB36" s="85" t="s">
        <v>62</v>
      </c>
      <c r="CC36" s="108">
        <v>0</v>
      </c>
      <c r="CD36" s="106">
        <v>0.6612731481481482</v>
      </c>
      <c r="CE36" s="109">
        <v>0.6639699074074074</v>
      </c>
      <c r="CF36" s="85" t="s">
        <v>63</v>
      </c>
      <c r="CG36" s="108">
        <v>0</v>
      </c>
      <c r="CH36" s="125">
        <v>0.6639699074074074</v>
      </c>
      <c r="CI36" s="125">
        <v>0.6712268518518519</v>
      </c>
      <c r="CJ36" s="94" t="s">
        <v>52</v>
      </c>
      <c r="CK36" s="94">
        <v>1.1574074074074073E-05</v>
      </c>
      <c r="CL36" s="95">
        <v>0.007268518518518654</v>
      </c>
      <c r="CM36" s="110">
        <v>0.0005902777777779126</v>
      </c>
      <c r="CN36" s="96">
        <v>51</v>
      </c>
      <c r="CO36" s="98" t="s">
        <v>52</v>
      </c>
      <c r="CP36" s="99">
        <v>51</v>
      </c>
      <c r="CQ36" s="111">
        <v>0.7199652777777779</v>
      </c>
      <c r="CR36" s="112">
        <v>0.7252893518518518</v>
      </c>
      <c r="CS36" s="85" t="s">
        <v>63</v>
      </c>
      <c r="CT36" s="108">
        <v>0</v>
      </c>
      <c r="CU36" s="125">
        <v>0.7252893518518518</v>
      </c>
      <c r="CV36" s="125">
        <v>0.7311226851851852</v>
      </c>
      <c r="CW36" s="94" t="s">
        <v>52</v>
      </c>
      <c r="CX36" s="94">
        <v>0</v>
      </c>
      <c r="CY36" s="95">
        <v>0.005833333333333357</v>
      </c>
      <c r="CZ36" s="110">
        <v>0.00027777777777780125</v>
      </c>
      <c r="DA36" s="96">
        <v>24</v>
      </c>
      <c r="DB36" s="98" t="s">
        <v>52</v>
      </c>
      <c r="DC36" s="99">
        <v>24</v>
      </c>
      <c r="DD36" s="125">
        <v>0.7461458333333333</v>
      </c>
      <c r="DE36" s="94" t="s">
        <v>52</v>
      </c>
      <c r="DF36" s="94">
        <v>0</v>
      </c>
      <c r="DG36" s="95">
        <v>0.015023148148148091</v>
      </c>
      <c r="DH36" s="110">
        <v>0.0004861111111111663</v>
      </c>
      <c r="DI36" s="96">
        <v>42</v>
      </c>
      <c r="DJ36" s="98" t="s">
        <v>62</v>
      </c>
      <c r="DK36" s="99">
        <v>42</v>
      </c>
      <c r="DL36" s="98"/>
      <c r="DM36" s="99">
        <v>66</v>
      </c>
      <c r="DN36" s="106">
        <v>0.771863425925926</v>
      </c>
      <c r="DO36" s="109">
        <v>0.7728009259259259</v>
      </c>
      <c r="DP36" s="85" t="s">
        <v>63</v>
      </c>
      <c r="DQ36" s="108">
        <v>0</v>
      </c>
      <c r="DR36" s="125">
        <v>0.7728009259259259</v>
      </c>
      <c r="DS36" s="125">
        <v>0.7840046296296297</v>
      </c>
      <c r="DT36" s="94" t="s">
        <v>52</v>
      </c>
      <c r="DU36" s="94">
        <v>0</v>
      </c>
      <c r="DV36" s="95">
        <v>0.011203703703703827</v>
      </c>
      <c r="DW36" s="110">
        <v>0.0025231481481480245</v>
      </c>
      <c r="DX36" s="96">
        <v>218</v>
      </c>
      <c r="DY36" s="98" t="s">
        <v>62</v>
      </c>
      <c r="DZ36" s="99">
        <v>218</v>
      </c>
      <c r="EA36" s="106">
        <v>0.8381944444444445</v>
      </c>
      <c r="EB36" s="106">
        <v>0.8152777777777778</v>
      </c>
      <c r="EC36" s="119">
        <v>0.8166666666666668</v>
      </c>
      <c r="ED36" s="85" t="s">
        <v>63</v>
      </c>
      <c r="EE36" s="108">
        <v>0</v>
      </c>
      <c r="EF36" s="120"/>
      <c r="EG36" s="120"/>
      <c r="EH36" s="121">
        <f t="shared" si="1"/>
        <v>1435</v>
      </c>
      <c r="EI36" s="122">
        <f>SUM('Фото-КП'!B36:M36)</f>
        <v>0</v>
      </c>
      <c r="EJ36" s="121">
        <f t="shared" si="5"/>
        <v>900</v>
      </c>
      <c r="EK36" s="122">
        <f t="shared" si="2"/>
        <v>60</v>
      </c>
      <c r="EL36" s="123">
        <f t="shared" si="3"/>
        <v>2395</v>
      </c>
      <c r="EN36" s="187"/>
      <c r="EO36" s="7"/>
    </row>
    <row r="37" spans="1:145" ht="30" customHeight="1">
      <c r="A37" s="81">
        <f t="shared" si="4"/>
        <v>31</v>
      </c>
      <c r="B37" s="82" t="str">
        <f>'[1]StartList'!Q37</f>
        <v>Стандарт</v>
      </c>
      <c r="C37" s="83">
        <f>'[1]StartList'!B37</f>
        <v>33</v>
      </c>
      <c r="D37" s="84" t="str">
        <f>'[1]StartList'!E37</f>
        <v>Будрин Вадим, Деркач Анна</v>
      </c>
      <c r="E37" s="86">
        <v>0.354166666666665</v>
      </c>
      <c r="F37" s="87">
        <v>0.3541666666666667</v>
      </c>
      <c r="G37" s="85" t="s">
        <v>63</v>
      </c>
      <c r="H37" s="88">
        <v>0</v>
      </c>
      <c r="I37" s="87">
        <v>0.3576388888888889</v>
      </c>
      <c r="J37" s="87">
        <v>0.3756944444444445</v>
      </c>
      <c r="K37" s="101">
        <v>0.0011770833333333334</v>
      </c>
      <c r="L37" s="126"/>
      <c r="M37" s="126"/>
      <c r="N37" s="126"/>
      <c r="O37" s="126"/>
      <c r="P37" s="126"/>
      <c r="Q37" s="128" t="s">
        <v>52</v>
      </c>
      <c r="R37" s="103">
        <v>510</v>
      </c>
      <c r="S37" s="106">
        <v>0.3680555555555556</v>
      </c>
      <c r="T37" s="119">
        <v>0.3680555555555556</v>
      </c>
      <c r="U37" s="85"/>
      <c r="V37" s="108">
        <v>0</v>
      </c>
      <c r="W37" s="106">
        <v>0.39391203703703703</v>
      </c>
      <c r="X37" s="109">
        <v>0.40498842592592593</v>
      </c>
      <c r="Y37" s="85" t="s">
        <v>63</v>
      </c>
      <c r="Z37" s="108">
        <v>0</v>
      </c>
      <c r="AA37" s="125">
        <v>0.40498842592592593</v>
      </c>
      <c r="AB37" s="125"/>
      <c r="AC37" s="94" t="s">
        <v>52</v>
      </c>
      <c r="AD37" s="94">
        <v>0</v>
      </c>
      <c r="AE37" s="95">
        <v>-0.40498842592592593</v>
      </c>
      <c r="AF37" s="110">
        <v>0.4369328703703704</v>
      </c>
      <c r="AG37" s="96" t="s">
        <v>64</v>
      </c>
      <c r="AH37" s="98" t="s">
        <v>63</v>
      </c>
      <c r="AI37" s="99">
        <v>1224</v>
      </c>
      <c r="AJ37" s="111">
        <v>0.4585532407407408</v>
      </c>
      <c r="AK37" s="112">
        <v>0.4607638888888889</v>
      </c>
      <c r="AL37" s="85" t="s">
        <v>63</v>
      </c>
      <c r="AM37" s="108">
        <v>0</v>
      </c>
      <c r="AN37" s="125">
        <v>0.4607638888888889</v>
      </c>
      <c r="AO37" s="125">
        <v>0.47649305555555554</v>
      </c>
      <c r="AP37" s="94" t="s">
        <v>52</v>
      </c>
      <c r="AQ37" s="94">
        <v>0</v>
      </c>
      <c r="AR37" s="129">
        <v>0</v>
      </c>
      <c r="AS37" s="110">
        <v>0.028182870370370372</v>
      </c>
      <c r="AT37" s="96">
        <v>0</v>
      </c>
      <c r="AU37" s="98"/>
      <c r="AV37" s="99">
        <v>0</v>
      </c>
      <c r="AW37" s="125">
        <v>0.5243171296296296</v>
      </c>
      <c r="AX37" s="94" t="s">
        <v>52</v>
      </c>
      <c r="AY37" s="94">
        <v>0</v>
      </c>
      <c r="AZ37" s="129">
        <v>0</v>
      </c>
      <c r="BA37" s="110">
        <v>0.02892361111111111</v>
      </c>
      <c r="BB37" s="96">
        <v>0</v>
      </c>
      <c r="BC37" s="98" t="s">
        <v>63</v>
      </c>
      <c r="BD37" s="99">
        <v>0</v>
      </c>
      <c r="BE37" s="98"/>
      <c r="BF37" s="99">
        <v>0</v>
      </c>
      <c r="BG37" s="106">
        <v>0.5120486111111111</v>
      </c>
      <c r="BH37" s="106">
        <v>0.5392824074074074</v>
      </c>
      <c r="BI37" s="85" t="s">
        <v>63</v>
      </c>
      <c r="BJ37" s="108">
        <v>0</v>
      </c>
      <c r="BK37" s="94">
        <v>0.5392824074074074</v>
      </c>
      <c r="BL37" s="94">
        <v>0.5780092592592593</v>
      </c>
      <c r="BM37" s="94" t="s">
        <v>52</v>
      </c>
      <c r="BN37" s="94">
        <v>0</v>
      </c>
      <c r="BO37" s="95">
        <v>0.03872685185185187</v>
      </c>
      <c r="BP37" s="115">
        <v>0.010949074074074097</v>
      </c>
      <c r="BQ37" s="96">
        <v>946</v>
      </c>
      <c r="BR37" s="116" t="s">
        <v>52</v>
      </c>
      <c r="BS37" s="99">
        <v>946</v>
      </c>
      <c r="BT37" s="117">
        <v>0.018055555555555602</v>
      </c>
      <c r="BU37" s="130">
        <v>0.018055555555555557</v>
      </c>
      <c r="BV37" s="106">
        <v>0.5506944444444445</v>
      </c>
      <c r="BW37" s="109">
        <v>0.5812499999999999</v>
      </c>
      <c r="BX37" s="85" t="s">
        <v>52</v>
      </c>
      <c r="BY37" s="108">
        <v>900</v>
      </c>
      <c r="BZ37" s="106">
        <v>0.6229166666666666</v>
      </c>
      <c r="CA37" s="131">
        <v>0.6208333333333333</v>
      </c>
      <c r="CB37" s="85" t="s">
        <v>62</v>
      </c>
      <c r="CC37" s="108">
        <v>180</v>
      </c>
      <c r="CD37" s="106">
        <v>0.6730787037037037</v>
      </c>
      <c r="CE37" s="109">
        <v>0.6791435185185185</v>
      </c>
      <c r="CF37" s="85" t="s">
        <v>63</v>
      </c>
      <c r="CG37" s="108">
        <v>0</v>
      </c>
      <c r="CH37" s="125">
        <v>0.6791435185185185</v>
      </c>
      <c r="CI37" s="125">
        <v>0.6867824074074074</v>
      </c>
      <c r="CJ37" s="94" t="s">
        <v>52</v>
      </c>
      <c r="CK37" s="94">
        <v>1.1574074074074073E-05</v>
      </c>
      <c r="CL37" s="95">
        <v>0.007650462962962936</v>
      </c>
      <c r="CM37" s="110">
        <v>0.0009722222222221947</v>
      </c>
      <c r="CN37" s="96">
        <v>84</v>
      </c>
      <c r="CO37" s="98" t="s">
        <v>52</v>
      </c>
      <c r="CP37" s="99">
        <v>84</v>
      </c>
      <c r="CQ37" s="111">
        <v>0.7317708333333334</v>
      </c>
      <c r="CR37" s="112">
        <v>0.7734143518518519</v>
      </c>
      <c r="CS37" s="85" t="s">
        <v>63</v>
      </c>
      <c r="CT37" s="108">
        <v>0</v>
      </c>
      <c r="CU37" s="125">
        <v>0.7734143518518519</v>
      </c>
      <c r="CV37" s="125">
        <v>0.7787037037037038</v>
      </c>
      <c r="CW37" s="94" t="s">
        <v>52</v>
      </c>
      <c r="CX37" s="94">
        <v>0</v>
      </c>
      <c r="CY37" s="95">
        <v>0.0052893518518518645</v>
      </c>
      <c r="CZ37" s="110">
        <v>0.00026620370370369125</v>
      </c>
      <c r="DA37" s="96">
        <v>23</v>
      </c>
      <c r="DB37" s="98" t="s">
        <v>62</v>
      </c>
      <c r="DC37" s="99">
        <v>23</v>
      </c>
      <c r="DD37" s="125">
        <v>0.7943634259259259</v>
      </c>
      <c r="DE37" s="94" t="s">
        <v>52</v>
      </c>
      <c r="DF37" s="94">
        <v>0</v>
      </c>
      <c r="DG37" s="95">
        <v>0.015659722222222117</v>
      </c>
      <c r="DH37" s="110">
        <v>0.00015046296296285927</v>
      </c>
      <c r="DI37" s="96">
        <v>13</v>
      </c>
      <c r="DJ37" s="98" t="s">
        <v>52</v>
      </c>
      <c r="DK37" s="99">
        <v>13</v>
      </c>
      <c r="DL37" s="98"/>
      <c r="DM37" s="99">
        <v>36</v>
      </c>
      <c r="DN37" s="106">
        <v>0.7836689814814815</v>
      </c>
      <c r="DO37" s="109"/>
      <c r="DP37" s="85" t="s">
        <v>63</v>
      </c>
      <c r="DQ37" s="108">
        <v>0</v>
      </c>
      <c r="DR37" s="125"/>
      <c r="DS37" s="125">
        <v>0.8105902777777777</v>
      </c>
      <c r="DT37" s="94" t="s">
        <v>52</v>
      </c>
      <c r="DU37" s="94">
        <v>0</v>
      </c>
      <c r="DV37" s="95">
        <v>0.8105902777777777</v>
      </c>
      <c r="DW37" s="110">
        <v>0.7968634259259259</v>
      </c>
      <c r="DX37" s="96" t="s">
        <v>66</v>
      </c>
      <c r="DY37" s="98" t="s">
        <v>52</v>
      </c>
      <c r="DZ37" s="99">
        <v>668</v>
      </c>
      <c r="EA37" s="106">
        <v>0.85</v>
      </c>
      <c r="EB37" s="106">
        <v>0.8270833333333333</v>
      </c>
      <c r="EC37" s="119">
        <v>0.8701388888888889</v>
      </c>
      <c r="ED37" s="85" t="s">
        <v>52</v>
      </c>
      <c r="EE37" s="108">
        <v>900</v>
      </c>
      <c r="EF37" s="120"/>
      <c r="EG37" s="120"/>
      <c r="EH37" s="121">
        <f t="shared" si="1"/>
        <v>3468</v>
      </c>
      <c r="EI37" s="122">
        <f>SUM('Фото-КП'!B37:M37)</f>
        <v>0</v>
      </c>
      <c r="EJ37" s="121">
        <f t="shared" si="5"/>
        <v>1980</v>
      </c>
      <c r="EK37" s="122">
        <f t="shared" si="2"/>
        <v>0</v>
      </c>
      <c r="EL37" s="123">
        <f t="shared" si="3"/>
        <v>5448</v>
      </c>
      <c r="EN37" s="187"/>
      <c r="EO37" s="7"/>
    </row>
    <row r="38" spans="1:145" ht="30" customHeight="1">
      <c r="A38" s="81">
        <f t="shared" si="4"/>
        <v>32</v>
      </c>
      <c r="B38" s="82" t="str">
        <f>'[1]StartList'!Q38</f>
        <v>Стандарт</v>
      </c>
      <c r="C38" s="83">
        <f>'[1]StartList'!B38</f>
        <v>34</v>
      </c>
      <c r="D38" s="84" t="str">
        <f>'[1]StartList'!E38</f>
        <v>Галочкин Сергей, Галочкина Эльвира</v>
      </c>
      <c r="E38" s="86">
        <v>0.354861111111109</v>
      </c>
      <c r="F38" s="87">
        <v>0.3548611111111111</v>
      </c>
      <c r="G38" s="85" t="s">
        <v>63</v>
      </c>
      <c r="H38" s="88">
        <v>0</v>
      </c>
      <c r="I38" s="87">
        <v>0.36180555555555555</v>
      </c>
      <c r="J38" s="87">
        <v>0.3770833333333334</v>
      </c>
      <c r="K38" s="101">
        <v>0.0006886574074074074</v>
      </c>
      <c r="L38" s="126"/>
      <c r="M38" s="126"/>
      <c r="N38" s="126"/>
      <c r="O38" s="126"/>
      <c r="P38" s="126"/>
      <c r="Q38" s="128" t="s">
        <v>52</v>
      </c>
      <c r="R38" s="103">
        <v>295</v>
      </c>
      <c r="S38" s="106">
        <v>0.36875</v>
      </c>
      <c r="T38" s="119">
        <v>0.36875</v>
      </c>
      <c r="U38" s="85"/>
      <c r="V38" s="108">
        <v>0</v>
      </c>
      <c r="W38" s="106">
        <v>0.3946064814814815</v>
      </c>
      <c r="X38" s="109">
        <v>0.41083333333333333</v>
      </c>
      <c r="Y38" s="85" t="s">
        <v>63</v>
      </c>
      <c r="Z38" s="108">
        <v>0</v>
      </c>
      <c r="AA38" s="125">
        <v>0.41083333333333333</v>
      </c>
      <c r="AB38" s="125">
        <v>0.4446180555555555</v>
      </c>
      <c r="AC38" s="94" t="s">
        <v>52</v>
      </c>
      <c r="AD38" s="94">
        <v>0</v>
      </c>
      <c r="AE38" s="95">
        <v>0.033784722222222174</v>
      </c>
      <c r="AF38" s="110">
        <v>0.0018402777777777254</v>
      </c>
      <c r="AG38" s="96">
        <v>159</v>
      </c>
      <c r="AH38" s="98" t="s">
        <v>52</v>
      </c>
      <c r="AI38" s="99">
        <v>159</v>
      </c>
      <c r="AJ38" s="111">
        <v>0.4592476851851852</v>
      </c>
      <c r="AK38" s="112">
        <v>0.4827199074074074</v>
      </c>
      <c r="AL38" s="85" t="s">
        <v>63</v>
      </c>
      <c r="AM38" s="108">
        <v>0</v>
      </c>
      <c r="AN38" s="125">
        <v>0.4827199074074074</v>
      </c>
      <c r="AO38" s="125">
        <v>0.50125</v>
      </c>
      <c r="AP38" s="94" t="s">
        <v>52</v>
      </c>
      <c r="AQ38" s="94">
        <v>0</v>
      </c>
      <c r="AR38" s="129">
        <v>0</v>
      </c>
      <c r="AS38" s="110">
        <v>0.028182870370370372</v>
      </c>
      <c r="AT38" s="96">
        <v>0</v>
      </c>
      <c r="AU38" s="98"/>
      <c r="AV38" s="99">
        <v>0</v>
      </c>
      <c r="AW38" s="125">
        <v>0.536863425925926</v>
      </c>
      <c r="AX38" s="94" t="s">
        <v>52</v>
      </c>
      <c r="AY38" s="94">
        <v>0</v>
      </c>
      <c r="AZ38" s="129">
        <v>0</v>
      </c>
      <c r="BA38" s="110">
        <v>0.02892361111111111</v>
      </c>
      <c r="BB38" s="96">
        <v>0</v>
      </c>
      <c r="BC38" s="98" t="s">
        <v>63</v>
      </c>
      <c r="BD38" s="99">
        <v>0</v>
      </c>
      <c r="BE38" s="98"/>
      <c r="BF38" s="99">
        <v>0</v>
      </c>
      <c r="BG38" s="106">
        <v>0.5127430555555555</v>
      </c>
      <c r="BH38" s="106">
        <v>0.5588657407407408</v>
      </c>
      <c r="BI38" s="85" t="s">
        <v>63</v>
      </c>
      <c r="BJ38" s="108">
        <v>0</v>
      </c>
      <c r="BK38" s="94">
        <v>0.5588657407407408</v>
      </c>
      <c r="BL38" s="94">
        <v>0.5929976851851851</v>
      </c>
      <c r="BM38" s="94" t="s">
        <v>52</v>
      </c>
      <c r="BN38" s="94">
        <v>0</v>
      </c>
      <c r="BO38" s="95">
        <v>0.03413194444444434</v>
      </c>
      <c r="BP38" s="115">
        <v>0.006354166666666564</v>
      </c>
      <c r="BQ38" s="96">
        <v>549</v>
      </c>
      <c r="BR38" s="116" t="s">
        <v>52</v>
      </c>
      <c r="BS38" s="99">
        <v>549</v>
      </c>
      <c r="BT38" s="117">
        <v>0.015277777777777835</v>
      </c>
      <c r="BU38" s="130">
        <v>0.015277777777777777</v>
      </c>
      <c r="BV38" s="106">
        <v>0.5513888888888889</v>
      </c>
      <c r="BW38" s="109">
        <v>0.5965277777777778</v>
      </c>
      <c r="BX38" s="85" t="s">
        <v>52</v>
      </c>
      <c r="BY38" s="108">
        <v>900</v>
      </c>
      <c r="BZ38" s="106">
        <v>0.6381944444444444</v>
      </c>
      <c r="CA38" s="131">
        <v>0.6090277777777778</v>
      </c>
      <c r="CB38" s="85" t="s">
        <v>62</v>
      </c>
      <c r="CC38" s="108">
        <v>2520</v>
      </c>
      <c r="CD38" s="106">
        <v>0.6612731481481482</v>
      </c>
      <c r="CE38" s="109">
        <v>0.6872453703703704</v>
      </c>
      <c r="CF38" s="85" t="s">
        <v>63</v>
      </c>
      <c r="CG38" s="108">
        <v>0</v>
      </c>
      <c r="CH38" s="125">
        <v>0.6872453703703704</v>
      </c>
      <c r="CI38" s="125">
        <v>0.6943171296296297</v>
      </c>
      <c r="CJ38" s="94" t="s">
        <v>52</v>
      </c>
      <c r="CK38" s="94">
        <v>1.1574074074074073E-05</v>
      </c>
      <c r="CL38" s="95">
        <v>0.007083333333333366</v>
      </c>
      <c r="CM38" s="110">
        <v>0.0004050925925926244</v>
      </c>
      <c r="CN38" s="96">
        <v>35</v>
      </c>
      <c r="CO38" s="98" t="s">
        <v>52</v>
      </c>
      <c r="CP38" s="99">
        <v>35</v>
      </c>
      <c r="CQ38" s="111">
        <v>0.7199652777777779</v>
      </c>
      <c r="CR38" s="112">
        <v>0.7375810185185184</v>
      </c>
      <c r="CS38" s="85" t="s">
        <v>63</v>
      </c>
      <c r="CT38" s="108">
        <v>0</v>
      </c>
      <c r="CU38" s="125">
        <v>0.7375810185185184</v>
      </c>
      <c r="CV38" s="125">
        <v>0.7430208333333334</v>
      </c>
      <c r="CW38" s="94" t="s">
        <v>52</v>
      </c>
      <c r="CX38" s="94">
        <v>0</v>
      </c>
      <c r="CY38" s="95">
        <v>0.005439814814814925</v>
      </c>
      <c r="CZ38" s="110">
        <v>0.00011574074074063075</v>
      </c>
      <c r="DA38" s="96">
        <v>10</v>
      </c>
      <c r="DB38" s="98" t="s">
        <v>62</v>
      </c>
      <c r="DC38" s="99">
        <v>10</v>
      </c>
      <c r="DD38" s="125">
        <v>0.7588310185185185</v>
      </c>
      <c r="DE38" s="94" t="s">
        <v>52</v>
      </c>
      <c r="DF38" s="94">
        <v>0</v>
      </c>
      <c r="DG38" s="95">
        <v>0.015810185185185177</v>
      </c>
      <c r="DH38" s="110">
        <v>0.00030092592592591977</v>
      </c>
      <c r="DI38" s="96">
        <v>26</v>
      </c>
      <c r="DJ38" s="98" t="s">
        <v>52</v>
      </c>
      <c r="DK38" s="99">
        <v>26</v>
      </c>
      <c r="DL38" s="98"/>
      <c r="DM38" s="99">
        <v>36</v>
      </c>
      <c r="DN38" s="106">
        <v>0.771863425925926</v>
      </c>
      <c r="DO38" s="109">
        <v>0.7833564814814814</v>
      </c>
      <c r="DP38" s="85" t="s">
        <v>63</v>
      </c>
      <c r="DQ38" s="108">
        <v>0</v>
      </c>
      <c r="DR38" s="125">
        <v>0.7833564814814814</v>
      </c>
      <c r="DS38" s="125">
        <v>0.7968634259259259</v>
      </c>
      <c r="DT38" s="94" t="s">
        <v>52</v>
      </c>
      <c r="DU38" s="94">
        <v>0</v>
      </c>
      <c r="DV38" s="95">
        <v>0.013506944444444446</v>
      </c>
      <c r="DW38" s="110">
        <v>0.00021990740740740478</v>
      </c>
      <c r="DX38" s="96">
        <v>19</v>
      </c>
      <c r="DY38" s="98" t="s">
        <v>62</v>
      </c>
      <c r="DZ38" s="99">
        <v>19</v>
      </c>
      <c r="EA38" s="106">
        <v>0.8381944444444445</v>
      </c>
      <c r="EB38" s="106">
        <v>0.8152777777777778</v>
      </c>
      <c r="EC38" s="119">
        <v>0.8263888888888888</v>
      </c>
      <c r="ED38" s="85" t="s">
        <v>63</v>
      </c>
      <c r="EE38" s="108">
        <v>0</v>
      </c>
      <c r="EF38" s="120"/>
      <c r="EG38" s="120"/>
      <c r="EH38" s="121">
        <f t="shared" si="1"/>
        <v>1093</v>
      </c>
      <c r="EI38" s="122">
        <f>SUM('Фото-КП'!B38:M38)</f>
        <v>0</v>
      </c>
      <c r="EJ38" s="121">
        <f t="shared" si="5"/>
        <v>3420</v>
      </c>
      <c r="EK38" s="122">
        <f t="shared" si="2"/>
        <v>0</v>
      </c>
      <c r="EL38" s="123">
        <f t="shared" si="3"/>
        <v>4513</v>
      </c>
      <c r="EN38" s="187"/>
      <c r="EO38" s="7"/>
    </row>
    <row r="39" spans="1:145" ht="30" customHeight="1">
      <c r="A39" s="81">
        <f t="shared" si="4"/>
        <v>33</v>
      </c>
      <c r="B39" s="82" t="str">
        <f>'[1]StartList'!Q39</f>
        <v>Стандарт</v>
      </c>
      <c r="C39" s="83">
        <f>'[1]StartList'!B39</f>
        <v>35</v>
      </c>
      <c r="D39" s="84" t="str">
        <f>'[1]StartList'!E39</f>
        <v>Синявский Александр, Тулаченков Василий</v>
      </c>
      <c r="E39" s="86">
        <v>0.355555555555554</v>
      </c>
      <c r="F39" s="87">
        <v>0.35555555555555557</v>
      </c>
      <c r="G39" s="85" t="s">
        <v>63</v>
      </c>
      <c r="H39" s="88">
        <v>0</v>
      </c>
      <c r="I39" s="87">
        <v>0.3430555555555555</v>
      </c>
      <c r="J39" s="87">
        <v>0.37847222222222227</v>
      </c>
      <c r="K39" s="101">
        <v>0.0007141203703703703</v>
      </c>
      <c r="L39" s="126"/>
      <c r="M39" s="126"/>
      <c r="N39" s="126"/>
      <c r="O39" s="126"/>
      <c r="P39" s="126"/>
      <c r="Q39" s="128" t="s">
        <v>52</v>
      </c>
      <c r="R39" s="103">
        <v>310</v>
      </c>
      <c r="S39" s="106">
        <v>0.36944444444444446</v>
      </c>
      <c r="T39" s="119">
        <v>0.36944444444444446</v>
      </c>
      <c r="U39" s="85"/>
      <c r="V39" s="108">
        <v>0</v>
      </c>
      <c r="W39" s="106">
        <v>0.3953009259259259</v>
      </c>
      <c r="X39" s="109">
        <v>0.41111111111111115</v>
      </c>
      <c r="Y39" s="85" t="s">
        <v>63</v>
      </c>
      <c r="Z39" s="108">
        <v>0</v>
      </c>
      <c r="AA39" s="125">
        <v>0.41111111111111115</v>
      </c>
      <c r="AB39" s="125">
        <v>0.4469675925925926</v>
      </c>
      <c r="AC39" s="94" t="s">
        <v>52</v>
      </c>
      <c r="AD39" s="94">
        <v>0</v>
      </c>
      <c r="AE39" s="95">
        <v>0.03585648148148146</v>
      </c>
      <c r="AF39" s="110">
        <v>0.0039120370370370125</v>
      </c>
      <c r="AG39" s="96">
        <v>338</v>
      </c>
      <c r="AH39" s="98" t="s">
        <v>52</v>
      </c>
      <c r="AI39" s="99">
        <v>338</v>
      </c>
      <c r="AJ39" s="111">
        <v>0.45994212962962966</v>
      </c>
      <c r="AK39" s="112">
        <v>0.4808912037037037</v>
      </c>
      <c r="AL39" s="85" t="s">
        <v>63</v>
      </c>
      <c r="AM39" s="108">
        <v>0</v>
      </c>
      <c r="AN39" s="125">
        <v>0.4808912037037037</v>
      </c>
      <c r="AO39" s="125">
        <v>0.49574074074074076</v>
      </c>
      <c r="AP39" s="94" t="s">
        <v>52</v>
      </c>
      <c r="AQ39" s="94">
        <v>0</v>
      </c>
      <c r="AR39" s="129">
        <v>0</v>
      </c>
      <c r="AS39" s="110">
        <v>0.028182870370370372</v>
      </c>
      <c r="AT39" s="96">
        <v>0</v>
      </c>
      <c r="AU39" s="98"/>
      <c r="AV39" s="99">
        <v>0</v>
      </c>
      <c r="AW39" s="125"/>
      <c r="AX39" s="94" t="s">
        <v>52</v>
      </c>
      <c r="AY39" s="94">
        <v>0</v>
      </c>
      <c r="AZ39" s="129">
        <v>0</v>
      </c>
      <c r="BA39" s="110">
        <v>0.02892361111111111</v>
      </c>
      <c r="BB39" s="96" t="s">
        <v>65</v>
      </c>
      <c r="BC39" s="98"/>
      <c r="BD39" s="99">
        <v>300</v>
      </c>
      <c r="BE39" s="98"/>
      <c r="BF39" s="99">
        <v>300</v>
      </c>
      <c r="BG39" s="106">
        <v>0.5134375</v>
      </c>
      <c r="BH39" s="106"/>
      <c r="BI39" s="85" t="s">
        <v>63</v>
      </c>
      <c r="BJ39" s="108">
        <v>0</v>
      </c>
      <c r="BK39" s="94"/>
      <c r="BL39" s="94"/>
      <c r="BM39" s="94" t="s">
        <v>52</v>
      </c>
      <c r="BN39" s="94">
        <v>0</v>
      </c>
      <c r="BO39" s="95">
        <v>0</v>
      </c>
      <c r="BP39" s="115">
        <v>0.027777777777777776</v>
      </c>
      <c r="BQ39" s="96" t="s">
        <v>65</v>
      </c>
      <c r="BR39" s="116" t="s">
        <v>63</v>
      </c>
      <c r="BS39" s="99">
        <v>2023</v>
      </c>
      <c r="BT39" s="117">
        <v>0.03541666666666676</v>
      </c>
      <c r="BU39" s="130">
        <v>0.035416666666666666</v>
      </c>
      <c r="BV39" s="106">
        <v>0.5520833333333334</v>
      </c>
      <c r="BW39" s="109">
        <v>0.6347222222222222</v>
      </c>
      <c r="BX39" s="85" t="s">
        <v>52</v>
      </c>
      <c r="BY39" s="108">
        <v>900</v>
      </c>
      <c r="BZ39" s="106">
        <v>0.6763888888888888</v>
      </c>
      <c r="CA39" s="131">
        <v>0.6437499999999999</v>
      </c>
      <c r="CB39" s="85" t="s">
        <v>62</v>
      </c>
      <c r="CC39" s="108">
        <v>2820</v>
      </c>
      <c r="CD39" s="106">
        <v>0.6959953703703703</v>
      </c>
      <c r="CE39" s="109">
        <v>0.6906018518518519</v>
      </c>
      <c r="CF39" s="85" t="s">
        <v>62</v>
      </c>
      <c r="CG39" s="108">
        <v>420</v>
      </c>
      <c r="CH39" s="125">
        <v>0.6906018518518519</v>
      </c>
      <c r="CI39" s="125">
        <v>0.6985185185185184</v>
      </c>
      <c r="CJ39" s="94" t="s">
        <v>52</v>
      </c>
      <c r="CK39" s="94">
        <v>1.1574074074074073E-05</v>
      </c>
      <c r="CL39" s="95">
        <v>0.007928240740740645</v>
      </c>
      <c r="CM39" s="110">
        <v>0.001249999999999904</v>
      </c>
      <c r="CN39" s="96">
        <v>108</v>
      </c>
      <c r="CO39" s="98" t="s">
        <v>52</v>
      </c>
      <c r="CP39" s="99">
        <v>108</v>
      </c>
      <c r="CQ39" s="111">
        <v>0.7546875</v>
      </c>
      <c r="CR39" s="112"/>
      <c r="CS39" s="85" t="s">
        <v>63</v>
      </c>
      <c r="CT39" s="108">
        <v>0</v>
      </c>
      <c r="CU39" s="125"/>
      <c r="CV39" s="125"/>
      <c r="CW39" s="94" t="s">
        <v>52</v>
      </c>
      <c r="CX39" s="94">
        <v>0</v>
      </c>
      <c r="CY39" s="95">
        <v>0</v>
      </c>
      <c r="CZ39" s="110">
        <v>0.005555555555555556</v>
      </c>
      <c r="DA39" s="96" t="s">
        <v>65</v>
      </c>
      <c r="DB39" s="98" t="s">
        <v>62</v>
      </c>
      <c r="DC39" s="99">
        <v>1046</v>
      </c>
      <c r="DD39" s="125"/>
      <c r="DE39" s="94" t="s">
        <v>52</v>
      </c>
      <c r="DF39" s="94">
        <v>0</v>
      </c>
      <c r="DG39" s="95">
        <v>0</v>
      </c>
      <c r="DH39" s="110">
        <v>0.015509259259259257</v>
      </c>
      <c r="DI39" s="96" t="s">
        <v>65</v>
      </c>
      <c r="DJ39" s="98" t="s">
        <v>62</v>
      </c>
      <c r="DK39" s="99">
        <v>1999</v>
      </c>
      <c r="DL39" s="98"/>
      <c r="DM39" s="99">
        <v>3045</v>
      </c>
      <c r="DN39" s="106">
        <v>0.8065856481481481</v>
      </c>
      <c r="DO39" s="109"/>
      <c r="DP39" s="85" t="s">
        <v>63</v>
      </c>
      <c r="DQ39" s="108">
        <v>0</v>
      </c>
      <c r="DR39" s="125"/>
      <c r="DS39" s="125"/>
      <c r="DT39" s="94" t="s">
        <v>52</v>
      </c>
      <c r="DU39" s="94">
        <v>0</v>
      </c>
      <c r="DV39" s="95">
        <v>0</v>
      </c>
      <c r="DW39" s="110">
        <v>0.013726851851851851</v>
      </c>
      <c r="DX39" s="96" t="s">
        <v>66</v>
      </c>
      <c r="DY39" s="98" t="s">
        <v>62</v>
      </c>
      <c r="DZ39" s="99">
        <v>668</v>
      </c>
      <c r="EA39" s="106">
        <v>0.8729166666666666</v>
      </c>
      <c r="EB39" s="106">
        <v>0.8499999999999999</v>
      </c>
      <c r="EC39" s="119"/>
      <c r="ED39" s="85" t="s">
        <v>62</v>
      </c>
      <c r="EE39" s="108">
        <v>1800</v>
      </c>
      <c r="EF39" s="120"/>
      <c r="EG39" s="120"/>
      <c r="EH39" s="121">
        <f t="shared" si="1"/>
        <v>6792</v>
      </c>
      <c r="EI39" s="122">
        <f>SUM('Фото-КП'!B39:M39)</f>
        <v>7200</v>
      </c>
      <c r="EJ39" s="121">
        <f t="shared" si="5"/>
        <v>5520</v>
      </c>
      <c r="EK39" s="122">
        <f t="shared" si="2"/>
        <v>420</v>
      </c>
      <c r="EL39" s="123">
        <f t="shared" si="3"/>
        <v>19932</v>
      </c>
      <c r="EN39" s="187"/>
      <c r="EO39" s="7"/>
    </row>
    <row r="40" spans="1:145" ht="30" customHeight="1">
      <c r="A40" s="81">
        <f t="shared" si="4"/>
        <v>34</v>
      </c>
      <c r="B40" s="82" t="str">
        <f>'[1]StartList'!Q40</f>
        <v>Стандарт</v>
      </c>
      <c r="C40" s="83">
        <f>'[1]StartList'!B40</f>
        <v>36</v>
      </c>
      <c r="D40" s="84" t="str">
        <f>'[1]StartList'!E40</f>
        <v>Арутинов Георгий, Потапова Ольга</v>
      </c>
      <c r="E40" s="86">
        <v>0.356249999999998</v>
      </c>
      <c r="F40" s="87">
        <v>0.35625</v>
      </c>
      <c r="G40" s="85" t="s">
        <v>63</v>
      </c>
      <c r="H40" s="88">
        <v>0</v>
      </c>
      <c r="I40" s="87">
        <v>0.3611111111111111</v>
      </c>
      <c r="J40" s="87">
        <v>0.37847222222222227</v>
      </c>
      <c r="K40" s="101">
        <v>0.0008125</v>
      </c>
      <c r="L40" s="126"/>
      <c r="M40" s="126">
        <v>300</v>
      </c>
      <c r="N40" s="126"/>
      <c r="O40" s="126"/>
      <c r="P40" s="126"/>
      <c r="Q40" s="128" t="s">
        <v>52</v>
      </c>
      <c r="R40" s="103">
        <v>650</v>
      </c>
      <c r="S40" s="106">
        <v>0.3701388888888889</v>
      </c>
      <c r="T40" s="119">
        <v>0.3701388888888889</v>
      </c>
      <c r="U40" s="85"/>
      <c r="V40" s="108">
        <v>0</v>
      </c>
      <c r="W40" s="106">
        <v>0.39599537037037036</v>
      </c>
      <c r="X40" s="109">
        <v>0.41185185185185186</v>
      </c>
      <c r="Y40" s="85" t="s">
        <v>63</v>
      </c>
      <c r="Z40" s="108">
        <v>0</v>
      </c>
      <c r="AA40" s="125">
        <v>0.41185185185185186</v>
      </c>
      <c r="AB40" s="125"/>
      <c r="AC40" s="94" t="s">
        <v>52</v>
      </c>
      <c r="AD40" s="94">
        <v>0</v>
      </c>
      <c r="AE40" s="95">
        <v>-0.41185185185185186</v>
      </c>
      <c r="AF40" s="110">
        <v>0.4437962962962963</v>
      </c>
      <c r="AG40" s="96" t="s">
        <v>64</v>
      </c>
      <c r="AH40" s="98" t="s">
        <v>63</v>
      </c>
      <c r="AI40" s="99">
        <v>1224</v>
      </c>
      <c r="AJ40" s="111">
        <v>0.4606365740740741</v>
      </c>
      <c r="AK40" s="112">
        <v>0.48120370370370374</v>
      </c>
      <c r="AL40" s="85" t="s">
        <v>63</v>
      </c>
      <c r="AM40" s="108">
        <v>0</v>
      </c>
      <c r="AN40" s="125">
        <v>0.48120370370370374</v>
      </c>
      <c r="AO40" s="125">
        <v>0.49583333333333335</v>
      </c>
      <c r="AP40" s="94" t="s">
        <v>52</v>
      </c>
      <c r="AQ40" s="94">
        <v>0</v>
      </c>
      <c r="AR40" s="129">
        <v>0</v>
      </c>
      <c r="AS40" s="110">
        <v>0.028182870370370372</v>
      </c>
      <c r="AT40" s="96">
        <v>0</v>
      </c>
      <c r="AU40" s="98"/>
      <c r="AV40" s="99">
        <v>0</v>
      </c>
      <c r="AW40" s="125">
        <v>0.5339814814814815</v>
      </c>
      <c r="AX40" s="94" t="s">
        <v>52</v>
      </c>
      <c r="AY40" s="94">
        <v>0</v>
      </c>
      <c r="AZ40" s="129">
        <v>0</v>
      </c>
      <c r="BA40" s="110">
        <v>0.02892361111111111</v>
      </c>
      <c r="BB40" s="96">
        <v>0</v>
      </c>
      <c r="BC40" s="98" t="s">
        <v>63</v>
      </c>
      <c r="BD40" s="99">
        <v>0</v>
      </c>
      <c r="BE40" s="98"/>
      <c r="BF40" s="99">
        <v>0</v>
      </c>
      <c r="BG40" s="106">
        <v>0.5141319444444444</v>
      </c>
      <c r="BH40" s="106">
        <v>0.5510995370370371</v>
      </c>
      <c r="BI40" s="85" t="s">
        <v>63</v>
      </c>
      <c r="BJ40" s="108">
        <v>0</v>
      </c>
      <c r="BK40" s="94">
        <v>0.5510995370370371</v>
      </c>
      <c r="BL40" s="94">
        <v>0.5813657407407408</v>
      </c>
      <c r="BM40" s="94" t="s">
        <v>52</v>
      </c>
      <c r="BN40" s="94">
        <v>0</v>
      </c>
      <c r="BO40" s="95">
        <v>0.030266203703703698</v>
      </c>
      <c r="BP40" s="115">
        <v>0.0024884259259259217</v>
      </c>
      <c r="BQ40" s="96">
        <v>215</v>
      </c>
      <c r="BR40" s="116" t="s">
        <v>52</v>
      </c>
      <c r="BS40" s="99">
        <v>215</v>
      </c>
      <c r="BT40" s="117">
        <v>0.01736111111111116</v>
      </c>
      <c r="BU40" s="130">
        <v>0.017361111111111112</v>
      </c>
      <c r="BV40" s="106">
        <v>0.5527777777777778</v>
      </c>
      <c r="BW40" s="109">
        <v>0.5854166666666667</v>
      </c>
      <c r="BX40" s="85" t="s">
        <v>52</v>
      </c>
      <c r="BY40" s="108">
        <v>900</v>
      </c>
      <c r="BZ40" s="106">
        <v>0.6270833333333333</v>
      </c>
      <c r="CA40" s="131">
        <v>0.6277777777777778</v>
      </c>
      <c r="CB40" s="85" t="s">
        <v>52</v>
      </c>
      <c r="CC40" s="108">
        <v>60</v>
      </c>
      <c r="CD40" s="106">
        <v>0.6800231481481481</v>
      </c>
      <c r="CE40" s="109">
        <v>0.6872106481481483</v>
      </c>
      <c r="CF40" s="85" t="s">
        <v>63</v>
      </c>
      <c r="CG40" s="108">
        <v>0</v>
      </c>
      <c r="CH40" s="125">
        <v>0.6872106481481483</v>
      </c>
      <c r="CI40" s="125">
        <v>0.6942824074074073</v>
      </c>
      <c r="CJ40" s="94" t="s">
        <v>52</v>
      </c>
      <c r="CK40" s="94">
        <v>1.1574074074074073E-05</v>
      </c>
      <c r="CL40" s="95">
        <v>0.007083333333333144</v>
      </c>
      <c r="CM40" s="110">
        <v>0.00040509259259240236</v>
      </c>
      <c r="CN40" s="96">
        <v>35</v>
      </c>
      <c r="CO40" s="98" t="s">
        <v>52</v>
      </c>
      <c r="CP40" s="99">
        <v>35</v>
      </c>
      <c r="CQ40" s="111">
        <v>0.7387152777777778</v>
      </c>
      <c r="CR40" s="112">
        <v>0.7464583333333333</v>
      </c>
      <c r="CS40" s="85" t="s">
        <v>63</v>
      </c>
      <c r="CT40" s="108">
        <v>0</v>
      </c>
      <c r="CU40" s="125">
        <v>0.7464583333333333</v>
      </c>
      <c r="CV40" s="125">
        <v>0.7523495370370371</v>
      </c>
      <c r="CW40" s="94" t="s">
        <v>52</v>
      </c>
      <c r="CX40" s="94">
        <v>0</v>
      </c>
      <c r="CY40" s="95">
        <v>0.0058912037037037734</v>
      </c>
      <c r="CZ40" s="110">
        <v>0.0003356481481482177</v>
      </c>
      <c r="DA40" s="96">
        <v>29</v>
      </c>
      <c r="DB40" s="98" t="s">
        <v>52</v>
      </c>
      <c r="DC40" s="99">
        <v>29</v>
      </c>
      <c r="DD40" s="125">
        <v>0.7737731481481481</v>
      </c>
      <c r="DE40" s="94" t="s">
        <v>52</v>
      </c>
      <c r="DF40" s="94">
        <v>0</v>
      </c>
      <c r="DG40" s="95">
        <v>0.02142361111111102</v>
      </c>
      <c r="DH40" s="110">
        <v>0.005914351851851761</v>
      </c>
      <c r="DI40" s="96">
        <v>511</v>
      </c>
      <c r="DJ40" s="98" t="s">
        <v>52</v>
      </c>
      <c r="DK40" s="99">
        <v>511</v>
      </c>
      <c r="DL40" s="98"/>
      <c r="DM40" s="99">
        <v>540</v>
      </c>
      <c r="DN40" s="106">
        <v>0.7906134259259259</v>
      </c>
      <c r="DO40" s="109">
        <v>0.8052777777777779</v>
      </c>
      <c r="DP40" s="85" t="s">
        <v>63</v>
      </c>
      <c r="DQ40" s="108">
        <v>0</v>
      </c>
      <c r="DR40" s="125">
        <v>0.8052777777777779</v>
      </c>
      <c r="DS40" s="125">
        <v>0.8178935185185185</v>
      </c>
      <c r="DT40" s="94" t="s">
        <v>52</v>
      </c>
      <c r="DU40" s="94">
        <v>0</v>
      </c>
      <c r="DV40" s="95">
        <v>0.012615740740740677</v>
      </c>
      <c r="DW40" s="110">
        <v>0.0011111111111111738</v>
      </c>
      <c r="DX40" s="96">
        <v>96</v>
      </c>
      <c r="DY40" s="98" t="s">
        <v>62</v>
      </c>
      <c r="DZ40" s="99">
        <v>96</v>
      </c>
      <c r="EA40" s="106">
        <v>0.8569444444444444</v>
      </c>
      <c r="EB40" s="106">
        <v>0.8340277777777777</v>
      </c>
      <c r="EC40" s="119">
        <v>0.8520833333333333</v>
      </c>
      <c r="ED40" s="85" t="s">
        <v>63</v>
      </c>
      <c r="EE40" s="108">
        <v>0</v>
      </c>
      <c r="EF40" s="120"/>
      <c r="EG40" s="120"/>
      <c r="EH40" s="121">
        <f t="shared" si="1"/>
        <v>2760</v>
      </c>
      <c r="EI40" s="122">
        <f>SUM('Фото-КП'!B40:M40)</f>
        <v>600</v>
      </c>
      <c r="EJ40" s="121">
        <f t="shared" si="5"/>
        <v>960</v>
      </c>
      <c r="EK40" s="122">
        <f t="shared" si="2"/>
        <v>0</v>
      </c>
      <c r="EL40" s="123">
        <f t="shared" si="3"/>
        <v>4320</v>
      </c>
      <c r="EN40" s="187"/>
      <c r="EO40" s="7"/>
    </row>
    <row r="41" spans="1:145" ht="30" customHeight="1">
      <c r="A41" s="81">
        <f t="shared" si="4"/>
        <v>35</v>
      </c>
      <c r="B41" s="82" t="str">
        <f>'[1]StartList'!Q41</f>
        <v>Стандарт</v>
      </c>
      <c r="C41" s="83">
        <f>'[1]StartList'!B41</f>
        <v>37</v>
      </c>
      <c r="D41" s="84" t="str">
        <f>'[1]StartList'!E41</f>
        <v>Плыгунов Евгений, Воробьёва Наталья</v>
      </c>
      <c r="E41" s="86">
        <v>0.356944444444443</v>
      </c>
      <c r="F41" s="87">
        <v>0.35694444444444445</v>
      </c>
      <c r="G41" s="85" t="s">
        <v>63</v>
      </c>
      <c r="H41" s="88">
        <v>0</v>
      </c>
      <c r="I41" s="87">
        <v>0.3611111111111111</v>
      </c>
      <c r="J41" s="87">
        <v>0.3826388888888889</v>
      </c>
      <c r="K41" s="101">
        <v>0.0009212962962962964</v>
      </c>
      <c r="L41" s="126">
        <v>10</v>
      </c>
      <c r="M41" s="126"/>
      <c r="N41" s="126"/>
      <c r="O41" s="126"/>
      <c r="P41" s="126"/>
      <c r="Q41" s="128" t="s">
        <v>52</v>
      </c>
      <c r="R41" s="103">
        <v>410</v>
      </c>
      <c r="S41" s="106">
        <v>0.37083333333333335</v>
      </c>
      <c r="T41" s="119">
        <v>0.37083333333333335</v>
      </c>
      <c r="U41" s="85"/>
      <c r="V41" s="108">
        <v>0</v>
      </c>
      <c r="W41" s="106">
        <v>0.3966898148148148</v>
      </c>
      <c r="X41" s="109">
        <v>0.4082523148148148</v>
      </c>
      <c r="Y41" s="85" t="s">
        <v>63</v>
      </c>
      <c r="Z41" s="108">
        <v>0</v>
      </c>
      <c r="AA41" s="125">
        <v>0.4082523148148148</v>
      </c>
      <c r="AB41" s="125">
        <v>0.43987268518518513</v>
      </c>
      <c r="AC41" s="94" t="s">
        <v>52</v>
      </c>
      <c r="AD41" s="94">
        <v>0</v>
      </c>
      <c r="AE41" s="95">
        <v>0.031620370370370354</v>
      </c>
      <c r="AF41" s="110">
        <v>0.00032407407407409466</v>
      </c>
      <c r="AG41" s="96">
        <v>28</v>
      </c>
      <c r="AH41" s="98" t="s">
        <v>62</v>
      </c>
      <c r="AI41" s="99">
        <v>28</v>
      </c>
      <c r="AJ41" s="111">
        <v>0.46133101851851854</v>
      </c>
      <c r="AK41" s="112">
        <v>0.4653819444444445</v>
      </c>
      <c r="AL41" s="85" t="s">
        <v>63</v>
      </c>
      <c r="AM41" s="108">
        <v>0</v>
      </c>
      <c r="AN41" s="125">
        <v>0.4653819444444445</v>
      </c>
      <c r="AO41" s="125">
        <v>0.48405092592592597</v>
      </c>
      <c r="AP41" s="94" t="s">
        <v>52</v>
      </c>
      <c r="AQ41" s="94">
        <v>0</v>
      </c>
      <c r="AR41" s="129">
        <v>0</v>
      </c>
      <c r="AS41" s="110">
        <v>0.028182870370370372</v>
      </c>
      <c r="AT41" s="96">
        <v>0</v>
      </c>
      <c r="AU41" s="98"/>
      <c r="AV41" s="99">
        <v>0</v>
      </c>
      <c r="AW41" s="125">
        <v>0.5338773148148148</v>
      </c>
      <c r="AX41" s="94" t="s">
        <v>52</v>
      </c>
      <c r="AY41" s="94">
        <v>0</v>
      </c>
      <c r="AZ41" s="129">
        <v>0</v>
      </c>
      <c r="BA41" s="110">
        <v>0.02892361111111111</v>
      </c>
      <c r="BB41" s="96">
        <v>0</v>
      </c>
      <c r="BC41" s="98" t="s">
        <v>63</v>
      </c>
      <c r="BD41" s="99">
        <v>0</v>
      </c>
      <c r="BE41" s="98"/>
      <c r="BF41" s="99">
        <v>0</v>
      </c>
      <c r="BG41" s="106">
        <v>0.5148263888888889</v>
      </c>
      <c r="BH41" s="106">
        <v>0.5548148148148148</v>
      </c>
      <c r="BI41" s="85" t="s">
        <v>63</v>
      </c>
      <c r="BJ41" s="108">
        <v>0</v>
      </c>
      <c r="BK41" s="94">
        <v>0.5548148148148148</v>
      </c>
      <c r="BL41" s="94">
        <v>0.5830208333333333</v>
      </c>
      <c r="BM41" s="94" t="s">
        <v>52</v>
      </c>
      <c r="BN41" s="94">
        <v>0</v>
      </c>
      <c r="BO41" s="95">
        <v>0.02820601851851856</v>
      </c>
      <c r="BP41" s="115">
        <v>0.00042824074074078455</v>
      </c>
      <c r="BQ41" s="96">
        <v>37</v>
      </c>
      <c r="BR41" s="116" t="s">
        <v>52</v>
      </c>
      <c r="BS41" s="99">
        <v>37</v>
      </c>
      <c r="BT41" s="117">
        <v>0.021527777777777812</v>
      </c>
      <c r="BU41" s="130">
        <v>0.02152777777777778</v>
      </c>
      <c r="BV41" s="106">
        <v>0.5534722222222223</v>
      </c>
      <c r="BW41" s="109">
        <v>0.5861111111111111</v>
      </c>
      <c r="BX41" s="85" t="s">
        <v>52</v>
      </c>
      <c r="BY41" s="108">
        <v>900</v>
      </c>
      <c r="BZ41" s="106">
        <v>0.6277777777777778</v>
      </c>
      <c r="CA41" s="131">
        <v>0.6270833333333333</v>
      </c>
      <c r="CB41" s="85" t="s">
        <v>62</v>
      </c>
      <c r="CC41" s="108">
        <v>60</v>
      </c>
      <c r="CD41" s="106">
        <v>0.6793287037037037</v>
      </c>
      <c r="CE41" s="109">
        <v>0.6828240740740741</v>
      </c>
      <c r="CF41" s="85" t="s">
        <v>63</v>
      </c>
      <c r="CG41" s="108">
        <v>0</v>
      </c>
      <c r="CH41" s="125">
        <v>0.6828240740740741</v>
      </c>
      <c r="CI41" s="125">
        <v>0.6896064814814814</v>
      </c>
      <c r="CJ41" s="94" t="s">
        <v>52</v>
      </c>
      <c r="CK41" s="94">
        <v>1.1574074074074073E-05</v>
      </c>
      <c r="CL41" s="95">
        <v>0.006793981481481395</v>
      </c>
      <c r="CM41" s="110">
        <v>0.0001157407407406533</v>
      </c>
      <c r="CN41" s="96">
        <v>10</v>
      </c>
      <c r="CO41" s="98" t="s">
        <v>52</v>
      </c>
      <c r="CP41" s="99">
        <v>10</v>
      </c>
      <c r="CQ41" s="111">
        <v>0.7380208333333333</v>
      </c>
      <c r="CR41" s="112">
        <v>0.7493518518518519</v>
      </c>
      <c r="CS41" s="85" t="s">
        <v>63</v>
      </c>
      <c r="CT41" s="108">
        <v>0</v>
      </c>
      <c r="CU41" s="125">
        <v>0.7493518518518519</v>
      </c>
      <c r="CV41" s="125">
        <v>0.7549421296296296</v>
      </c>
      <c r="CW41" s="94" t="s">
        <v>52</v>
      </c>
      <c r="CX41" s="94">
        <v>0</v>
      </c>
      <c r="CY41" s="95">
        <v>0.0055902777777776524</v>
      </c>
      <c r="CZ41" s="110">
        <v>3.472222222209668E-05</v>
      </c>
      <c r="DA41" s="96">
        <v>3</v>
      </c>
      <c r="DB41" s="98" t="s">
        <v>52</v>
      </c>
      <c r="DC41" s="99">
        <v>3</v>
      </c>
      <c r="DD41" s="125">
        <v>0.7710300925925927</v>
      </c>
      <c r="DE41" s="94" t="s">
        <v>52</v>
      </c>
      <c r="DF41" s="94">
        <v>0</v>
      </c>
      <c r="DG41" s="95">
        <v>0.01608796296296311</v>
      </c>
      <c r="DH41" s="110">
        <v>0.000578703703703852</v>
      </c>
      <c r="DI41" s="96">
        <v>50</v>
      </c>
      <c r="DJ41" s="98" t="s">
        <v>52</v>
      </c>
      <c r="DK41" s="99">
        <v>50</v>
      </c>
      <c r="DL41" s="98"/>
      <c r="DM41" s="99">
        <v>53</v>
      </c>
      <c r="DN41" s="106">
        <v>0.7899189814814815</v>
      </c>
      <c r="DO41" s="109">
        <v>0.8030208333333334</v>
      </c>
      <c r="DP41" s="85" t="s">
        <v>63</v>
      </c>
      <c r="DQ41" s="108">
        <v>0</v>
      </c>
      <c r="DR41" s="125">
        <v>0.8030208333333334</v>
      </c>
      <c r="DS41" s="125">
        <v>0.8186342592592593</v>
      </c>
      <c r="DT41" s="94" t="s">
        <v>52</v>
      </c>
      <c r="DU41" s="94">
        <v>0</v>
      </c>
      <c r="DV41" s="95">
        <v>0.01561342592592585</v>
      </c>
      <c r="DW41" s="110">
        <v>0.001886574074073999</v>
      </c>
      <c r="DX41" s="96">
        <v>163</v>
      </c>
      <c r="DY41" s="98" t="s">
        <v>52</v>
      </c>
      <c r="DZ41" s="99">
        <v>163</v>
      </c>
      <c r="EA41" s="106">
        <v>0.85625</v>
      </c>
      <c r="EB41" s="106">
        <v>0.8333333333333333</v>
      </c>
      <c r="EC41" s="119">
        <v>0.8486111111111111</v>
      </c>
      <c r="ED41" s="85" t="s">
        <v>63</v>
      </c>
      <c r="EE41" s="108">
        <v>0</v>
      </c>
      <c r="EF41" s="120"/>
      <c r="EG41" s="120"/>
      <c r="EH41" s="121">
        <f t="shared" si="1"/>
        <v>701</v>
      </c>
      <c r="EI41" s="122">
        <f>SUM('Фото-КП'!B41:M41)</f>
        <v>0</v>
      </c>
      <c r="EJ41" s="121">
        <f t="shared" si="5"/>
        <v>960</v>
      </c>
      <c r="EK41" s="122">
        <f t="shared" si="2"/>
        <v>0</v>
      </c>
      <c r="EL41" s="123">
        <f t="shared" si="3"/>
        <v>1661</v>
      </c>
      <c r="EN41" s="187"/>
      <c r="EO41" s="7"/>
    </row>
    <row r="42" spans="1:145" ht="30" customHeight="1">
      <c r="A42" s="81">
        <f t="shared" si="4"/>
        <v>36</v>
      </c>
      <c r="B42" s="82" t="str">
        <f>'[1]StartList'!Q42</f>
        <v>Стандарт</v>
      </c>
      <c r="C42" s="83">
        <f>'[1]StartList'!B42</f>
        <v>38</v>
      </c>
      <c r="D42" s="84" t="str">
        <f>'[1]StartList'!E42</f>
        <v>Сова Дмитрий, Бизяев Дмитрий</v>
      </c>
      <c r="E42" s="86">
        <v>0.357638888888887</v>
      </c>
      <c r="F42" s="87">
        <v>0.3576388888888889</v>
      </c>
      <c r="G42" s="85" t="s">
        <v>63</v>
      </c>
      <c r="H42" s="88">
        <v>0</v>
      </c>
      <c r="I42" s="87">
        <v>0.36180555555555555</v>
      </c>
      <c r="J42" s="87">
        <v>0.3840277777777778</v>
      </c>
      <c r="K42" s="101">
        <v>0.0007060185185185185</v>
      </c>
      <c r="L42" s="126">
        <v>10</v>
      </c>
      <c r="M42" s="126"/>
      <c r="N42" s="126"/>
      <c r="O42" s="126"/>
      <c r="P42" s="126"/>
      <c r="Q42" s="128" t="s">
        <v>52</v>
      </c>
      <c r="R42" s="103">
        <v>315</v>
      </c>
      <c r="S42" s="106">
        <v>0.3715277777777778</v>
      </c>
      <c r="T42" s="119">
        <v>0.3715277777777778</v>
      </c>
      <c r="U42" s="85"/>
      <c r="V42" s="108">
        <v>0</v>
      </c>
      <c r="W42" s="106">
        <v>0.39738425925925924</v>
      </c>
      <c r="X42" s="109">
        <v>0.40751157407407407</v>
      </c>
      <c r="Y42" s="85" t="s">
        <v>63</v>
      </c>
      <c r="Z42" s="108">
        <v>0</v>
      </c>
      <c r="AA42" s="125">
        <v>0.40751157407407407</v>
      </c>
      <c r="AB42" s="125"/>
      <c r="AC42" s="94" t="s">
        <v>52</v>
      </c>
      <c r="AD42" s="94">
        <v>0</v>
      </c>
      <c r="AE42" s="95">
        <v>-0.40751157407407407</v>
      </c>
      <c r="AF42" s="110">
        <v>0.4394560185185185</v>
      </c>
      <c r="AG42" s="96" t="s">
        <v>64</v>
      </c>
      <c r="AH42" s="98" t="s">
        <v>63</v>
      </c>
      <c r="AI42" s="99">
        <v>1224</v>
      </c>
      <c r="AJ42" s="111">
        <v>0.462025462962963</v>
      </c>
      <c r="AK42" s="112">
        <v>0.45619212962962963</v>
      </c>
      <c r="AL42" s="85" t="s">
        <v>62</v>
      </c>
      <c r="AM42" s="108">
        <v>480</v>
      </c>
      <c r="AN42" s="125">
        <v>0.45619212962962963</v>
      </c>
      <c r="AO42" s="125">
        <v>0.4681018518518518</v>
      </c>
      <c r="AP42" s="94" t="s">
        <v>52</v>
      </c>
      <c r="AQ42" s="94">
        <v>0</v>
      </c>
      <c r="AR42" s="129">
        <v>0</v>
      </c>
      <c r="AS42" s="110">
        <v>0.028182870370370372</v>
      </c>
      <c r="AT42" s="96">
        <v>0</v>
      </c>
      <c r="AU42" s="98"/>
      <c r="AV42" s="99">
        <v>0</v>
      </c>
      <c r="AW42" s="125">
        <v>0.5086574074074074</v>
      </c>
      <c r="AX42" s="94" t="s">
        <v>52</v>
      </c>
      <c r="AY42" s="94">
        <v>0</v>
      </c>
      <c r="AZ42" s="129">
        <v>0</v>
      </c>
      <c r="BA42" s="110">
        <v>0.02892361111111111</v>
      </c>
      <c r="BB42" s="96">
        <v>0</v>
      </c>
      <c r="BC42" s="98" t="s">
        <v>63</v>
      </c>
      <c r="BD42" s="99">
        <v>0</v>
      </c>
      <c r="BE42" s="98"/>
      <c r="BF42" s="99">
        <v>0</v>
      </c>
      <c r="BG42" s="106">
        <v>0.5155208333333333</v>
      </c>
      <c r="BH42" s="106">
        <v>0.5308333333333334</v>
      </c>
      <c r="BI42" s="85" t="s">
        <v>63</v>
      </c>
      <c r="BJ42" s="108">
        <v>0</v>
      </c>
      <c r="BK42" s="94">
        <v>0.5308333333333334</v>
      </c>
      <c r="BL42" s="94">
        <v>0.5530439814814815</v>
      </c>
      <c r="BM42" s="94" t="s">
        <v>52</v>
      </c>
      <c r="BN42" s="94">
        <v>0</v>
      </c>
      <c r="BO42" s="95">
        <v>0.022210648148148104</v>
      </c>
      <c r="BP42" s="115">
        <v>0.005567129629629672</v>
      </c>
      <c r="BQ42" s="96">
        <v>0</v>
      </c>
      <c r="BR42" s="116" t="s">
        <v>52</v>
      </c>
      <c r="BS42" s="99">
        <v>0</v>
      </c>
      <c r="BT42" s="117">
        <v>0.022222222222222254</v>
      </c>
      <c r="BU42" s="130"/>
      <c r="BV42" s="106">
        <v>0.5541666666666667</v>
      </c>
      <c r="BW42" s="109"/>
      <c r="BX42" s="85" t="s">
        <v>63</v>
      </c>
      <c r="BY42" s="108">
        <v>1800</v>
      </c>
      <c r="BZ42" s="106">
        <v>0.5958333333333333</v>
      </c>
      <c r="CA42" s="131"/>
      <c r="CB42" s="85" t="s">
        <v>63</v>
      </c>
      <c r="CC42" s="108">
        <v>1800</v>
      </c>
      <c r="CD42" s="106">
        <v>0.6480787037037037</v>
      </c>
      <c r="CE42" s="109">
        <v>0.6382407407407408</v>
      </c>
      <c r="CF42" s="85" t="s">
        <v>62</v>
      </c>
      <c r="CG42" s="108">
        <v>840</v>
      </c>
      <c r="CH42" s="125">
        <v>0.6382407407407408</v>
      </c>
      <c r="CI42" s="125">
        <v>0.6452546296296297</v>
      </c>
      <c r="CJ42" s="94" t="s">
        <v>52</v>
      </c>
      <c r="CK42" s="94">
        <v>1.1574074074074073E-05</v>
      </c>
      <c r="CL42" s="95">
        <v>0.0070254629629629495</v>
      </c>
      <c r="CM42" s="110">
        <v>0.000347222222222208</v>
      </c>
      <c r="CN42" s="96">
        <v>30</v>
      </c>
      <c r="CO42" s="98" t="s">
        <v>52</v>
      </c>
      <c r="CP42" s="99">
        <v>30</v>
      </c>
      <c r="CQ42" s="111">
        <v>0.7067708333333333</v>
      </c>
      <c r="CR42" s="112">
        <v>0.6925694444444445</v>
      </c>
      <c r="CS42" s="85" t="s">
        <v>62</v>
      </c>
      <c r="CT42" s="108">
        <v>1200</v>
      </c>
      <c r="CU42" s="125">
        <v>0.6925694444444445</v>
      </c>
      <c r="CV42" s="125">
        <v>0.6965393518518518</v>
      </c>
      <c r="CW42" s="94" t="s">
        <v>52</v>
      </c>
      <c r="CX42" s="94">
        <v>0</v>
      </c>
      <c r="CY42" s="95">
        <v>0.003969907407407325</v>
      </c>
      <c r="CZ42" s="110">
        <v>0.001585648148148231</v>
      </c>
      <c r="DA42" s="96">
        <v>137</v>
      </c>
      <c r="DB42" s="98" t="s">
        <v>62</v>
      </c>
      <c r="DC42" s="99">
        <v>137</v>
      </c>
      <c r="DD42" s="125">
        <v>0.7116435185185185</v>
      </c>
      <c r="DE42" s="94" t="s">
        <v>52</v>
      </c>
      <c r="DF42" s="94">
        <v>0</v>
      </c>
      <c r="DG42" s="95">
        <v>0.015104166666666696</v>
      </c>
      <c r="DH42" s="110">
        <v>0.0004050925925925611</v>
      </c>
      <c r="DI42" s="96">
        <v>35</v>
      </c>
      <c r="DJ42" s="98" t="s">
        <v>62</v>
      </c>
      <c r="DK42" s="99">
        <v>35</v>
      </c>
      <c r="DL42" s="98"/>
      <c r="DM42" s="99">
        <v>172</v>
      </c>
      <c r="DN42" s="106">
        <v>0.7586689814814815</v>
      </c>
      <c r="DO42" s="109">
        <v>0.7344212962962963</v>
      </c>
      <c r="DP42" s="85" t="s">
        <v>62</v>
      </c>
      <c r="DQ42" s="108">
        <v>2040</v>
      </c>
      <c r="DR42" s="125">
        <v>0.7344212962962963</v>
      </c>
      <c r="DS42" s="125">
        <v>0.7438888888888888</v>
      </c>
      <c r="DT42" s="94" t="s">
        <v>52</v>
      </c>
      <c r="DU42" s="94">
        <v>0</v>
      </c>
      <c r="DV42" s="95">
        <v>0.009467592592592555</v>
      </c>
      <c r="DW42" s="110">
        <v>0.004259259259259296</v>
      </c>
      <c r="DX42" s="96">
        <v>368</v>
      </c>
      <c r="DY42" s="98" t="s">
        <v>62</v>
      </c>
      <c r="DZ42" s="99">
        <v>368</v>
      </c>
      <c r="EA42" s="106">
        <v>0.825</v>
      </c>
      <c r="EB42" s="106">
        <v>0.8020833333333333</v>
      </c>
      <c r="EC42" s="119">
        <v>0.7701388888888889</v>
      </c>
      <c r="ED42" s="85" t="s">
        <v>62</v>
      </c>
      <c r="EE42" s="108">
        <v>2760</v>
      </c>
      <c r="EF42" s="120"/>
      <c r="EG42" s="120"/>
      <c r="EH42" s="121">
        <f t="shared" si="1"/>
        <v>2109</v>
      </c>
      <c r="EI42" s="122">
        <f>SUM('Фото-КП'!B42:M42)</f>
        <v>600</v>
      </c>
      <c r="EJ42" s="121">
        <f t="shared" si="5"/>
        <v>6360</v>
      </c>
      <c r="EK42" s="122">
        <f t="shared" si="2"/>
        <v>4560</v>
      </c>
      <c r="EL42" s="123">
        <f t="shared" si="3"/>
        <v>13629</v>
      </c>
      <c r="EN42" s="187"/>
      <c r="EO42" s="7"/>
    </row>
    <row r="43" spans="1:145" ht="30" customHeight="1">
      <c r="A43" s="81">
        <f>A42+1</f>
        <v>37</v>
      </c>
      <c r="B43" s="82" t="str">
        <f>'[1]StartList'!Q43</f>
        <v>Стандарт</v>
      </c>
      <c r="C43" s="83">
        <f>'[1]StartList'!B43</f>
        <v>39</v>
      </c>
      <c r="D43" s="84" t="str">
        <f>'[1]StartList'!E43</f>
        <v>Штанева Таисия, Машхаева Алена</v>
      </c>
      <c r="E43" s="86">
        <v>0.358333333333331</v>
      </c>
      <c r="F43" s="87">
        <v>0.35833333333333334</v>
      </c>
      <c r="G43" s="85" t="s">
        <v>63</v>
      </c>
      <c r="H43" s="88">
        <v>0</v>
      </c>
      <c r="I43" s="87"/>
      <c r="J43" s="87">
        <v>0.3847222222222222</v>
      </c>
      <c r="K43" s="101">
        <v>0.0007824074074074074</v>
      </c>
      <c r="L43" s="126"/>
      <c r="M43" s="126">
        <v>300</v>
      </c>
      <c r="N43" s="126">
        <v>30</v>
      </c>
      <c r="O43" s="126"/>
      <c r="P43" s="126"/>
      <c r="Q43" s="128" t="s">
        <v>52</v>
      </c>
      <c r="R43" s="103">
        <v>670</v>
      </c>
      <c r="S43" s="106">
        <v>0.37222222222222223</v>
      </c>
      <c r="T43" s="119">
        <v>0.37222222222222223</v>
      </c>
      <c r="U43" s="85"/>
      <c r="V43" s="108">
        <v>0</v>
      </c>
      <c r="W43" s="106">
        <v>0.3980787037037037</v>
      </c>
      <c r="X43" s="109">
        <v>0.3995486111111111</v>
      </c>
      <c r="Y43" s="85" t="s">
        <v>63</v>
      </c>
      <c r="Z43" s="108">
        <v>0</v>
      </c>
      <c r="AA43" s="125">
        <v>0.3995486111111111</v>
      </c>
      <c r="AB43" s="125"/>
      <c r="AC43" s="94" t="s">
        <v>52</v>
      </c>
      <c r="AD43" s="94">
        <v>0</v>
      </c>
      <c r="AE43" s="95">
        <v>-0.3995486111111111</v>
      </c>
      <c r="AF43" s="110">
        <v>0.43149305555555556</v>
      </c>
      <c r="AG43" s="96" t="s">
        <v>64</v>
      </c>
      <c r="AH43" s="98" t="s">
        <v>63</v>
      </c>
      <c r="AI43" s="99">
        <v>1224</v>
      </c>
      <c r="AJ43" s="111">
        <v>0.4627199074074074</v>
      </c>
      <c r="AK43" s="112"/>
      <c r="AL43" s="85" t="s">
        <v>63</v>
      </c>
      <c r="AM43" s="108">
        <v>0</v>
      </c>
      <c r="AN43" s="125"/>
      <c r="AO43" s="125"/>
      <c r="AP43" s="94" t="s">
        <v>52</v>
      </c>
      <c r="AQ43" s="94">
        <v>0</v>
      </c>
      <c r="AR43" s="129">
        <v>0</v>
      </c>
      <c r="AS43" s="110">
        <v>0.028182870370370372</v>
      </c>
      <c r="AT43" s="96" t="s">
        <v>65</v>
      </c>
      <c r="AU43" s="98"/>
      <c r="AV43" s="99">
        <v>300</v>
      </c>
      <c r="AW43" s="125"/>
      <c r="AX43" s="94" t="s">
        <v>52</v>
      </c>
      <c r="AY43" s="94">
        <v>0</v>
      </c>
      <c r="AZ43" s="129">
        <v>0</v>
      </c>
      <c r="BA43" s="110">
        <v>0.02892361111111111</v>
      </c>
      <c r="BB43" s="96" t="s">
        <v>65</v>
      </c>
      <c r="BC43" s="98"/>
      <c r="BD43" s="99">
        <v>300</v>
      </c>
      <c r="BE43" s="98"/>
      <c r="BF43" s="99">
        <v>600</v>
      </c>
      <c r="BG43" s="106">
        <v>0.5162152777777778</v>
      </c>
      <c r="BH43" s="106"/>
      <c r="BI43" s="85" t="s">
        <v>63</v>
      </c>
      <c r="BJ43" s="108">
        <v>0</v>
      </c>
      <c r="BK43" s="94"/>
      <c r="BL43" s="94"/>
      <c r="BM43" s="94" t="s">
        <v>52</v>
      </c>
      <c r="BN43" s="94">
        <v>0</v>
      </c>
      <c r="BO43" s="95">
        <v>0</v>
      </c>
      <c r="BP43" s="115">
        <v>0.027777777777777776</v>
      </c>
      <c r="BQ43" s="96" t="s">
        <v>65</v>
      </c>
      <c r="BR43" s="116" t="s">
        <v>63</v>
      </c>
      <c r="BS43" s="99">
        <v>2023</v>
      </c>
      <c r="BT43" s="117">
        <v>0</v>
      </c>
      <c r="BU43" s="130"/>
      <c r="BV43" s="106">
        <v>0.5548611111111111</v>
      </c>
      <c r="BW43" s="109"/>
      <c r="BX43" s="85" t="s">
        <v>63</v>
      </c>
      <c r="BY43" s="108">
        <v>1800</v>
      </c>
      <c r="BZ43" s="106">
        <v>0.5965277777777778</v>
      </c>
      <c r="CA43" s="131"/>
      <c r="CB43" s="85" t="s">
        <v>63</v>
      </c>
      <c r="CC43" s="108">
        <v>1800</v>
      </c>
      <c r="CD43" s="106">
        <v>0.6487731481481481</v>
      </c>
      <c r="CE43" s="109"/>
      <c r="CF43" s="85" t="s">
        <v>63</v>
      </c>
      <c r="CG43" s="108">
        <v>0</v>
      </c>
      <c r="CH43" s="125"/>
      <c r="CI43" s="125"/>
      <c r="CJ43" s="94" t="s">
        <v>52</v>
      </c>
      <c r="CK43" s="94">
        <v>1.1574074074074073E-05</v>
      </c>
      <c r="CL43" s="95">
        <v>1.1574074074074073E-05</v>
      </c>
      <c r="CM43" s="110">
        <v>0.006666666666666667</v>
      </c>
      <c r="CN43" s="96" t="s">
        <v>66</v>
      </c>
      <c r="CO43" s="98" t="s">
        <v>62</v>
      </c>
      <c r="CP43" s="99">
        <v>471</v>
      </c>
      <c r="CQ43" s="111">
        <v>0.7074652777777778</v>
      </c>
      <c r="CR43" s="112"/>
      <c r="CS43" s="85" t="s">
        <v>63</v>
      </c>
      <c r="CT43" s="108">
        <v>0</v>
      </c>
      <c r="CU43" s="125"/>
      <c r="CV43" s="125"/>
      <c r="CW43" s="94" t="s">
        <v>52</v>
      </c>
      <c r="CX43" s="94">
        <v>0</v>
      </c>
      <c r="CY43" s="95">
        <v>0</v>
      </c>
      <c r="CZ43" s="110">
        <v>0.005555555555555556</v>
      </c>
      <c r="DA43" s="96" t="s">
        <v>65</v>
      </c>
      <c r="DB43" s="98" t="s">
        <v>62</v>
      </c>
      <c r="DC43" s="99">
        <v>1046</v>
      </c>
      <c r="DD43" s="125"/>
      <c r="DE43" s="94" t="s">
        <v>52</v>
      </c>
      <c r="DF43" s="94">
        <v>0</v>
      </c>
      <c r="DG43" s="95">
        <v>0</v>
      </c>
      <c r="DH43" s="110">
        <v>0.015509259259259257</v>
      </c>
      <c r="DI43" s="96" t="s">
        <v>65</v>
      </c>
      <c r="DJ43" s="98" t="s">
        <v>62</v>
      </c>
      <c r="DK43" s="99">
        <v>1999</v>
      </c>
      <c r="DL43" s="98"/>
      <c r="DM43" s="99">
        <v>3045</v>
      </c>
      <c r="DN43" s="106">
        <v>0.7593634259259259</v>
      </c>
      <c r="DO43" s="109"/>
      <c r="DP43" s="85" t="s">
        <v>63</v>
      </c>
      <c r="DQ43" s="108">
        <v>0</v>
      </c>
      <c r="DR43" s="125"/>
      <c r="DS43" s="125"/>
      <c r="DT43" s="94" t="s">
        <v>52</v>
      </c>
      <c r="DU43" s="94">
        <v>0</v>
      </c>
      <c r="DV43" s="95">
        <v>0</v>
      </c>
      <c r="DW43" s="110">
        <v>0.013726851851851851</v>
      </c>
      <c r="DX43" s="96" t="s">
        <v>66</v>
      </c>
      <c r="DY43" s="98" t="s">
        <v>62</v>
      </c>
      <c r="DZ43" s="99">
        <v>668</v>
      </c>
      <c r="EA43" s="106">
        <v>0.8256944444444444</v>
      </c>
      <c r="EB43" s="106">
        <v>0.8027777777777777</v>
      </c>
      <c r="EC43" s="119"/>
      <c r="ED43" s="85" t="s">
        <v>62</v>
      </c>
      <c r="EE43" s="108">
        <v>1800</v>
      </c>
      <c r="EF43" s="120"/>
      <c r="EG43" s="120"/>
      <c r="EH43" s="121">
        <f t="shared" si="1"/>
        <v>8701</v>
      </c>
      <c r="EI43" s="122">
        <f>SUM('Фото-КП'!B43:M43)</f>
        <v>7200</v>
      </c>
      <c r="EJ43" s="121">
        <f t="shared" si="5"/>
        <v>5400</v>
      </c>
      <c r="EK43" s="122">
        <f t="shared" si="2"/>
        <v>0</v>
      </c>
      <c r="EL43" s="123">
        <f t="shared" si="3"/>
        <v>21301</v>
      </c>
      <c r="EN43" s="187"/>
      <c r="EO43" s="7"/>
    </row>
    <row r="44" spans="1:145" ht="30" customHeight="1">
      <c r="A44" s="81">
        <f>A43+1</f>
        <v>38</v>
      </c>
      <c r="B44" s="82" t="str">
        <f>'[1]StartList'!Q44</f>
        <v>Профессионал</v>
      </c>
      <c r="C44" s="83">
        <f>'[1]StartList'!B44</f>
        <v>57</v>
      </c>
      <c r="D44" s="84" t="str">
        <f>'[1]StartList'!E44</f>
        <v>Кананадзе Сергей, Подшивалов Александр</v>
      </c>
      <c r="E44" s="86">
        <v>0.359027777777776</v>
      </c>
      <c r="F44" s="87">
        <v>0.3590277777777778</v>
      </c>
      <c r="G44" s="85" t="s">
        <v>63</v>
      </c>
      <c r="H44" s="88">
        <v>0</v>
      </c>
      <c r="I44" s="87">
        <v>0.36041666666666666</v>
      </c>
      <c r="J44" s="87">
        <v>0.38680555555555557</v>
      </c>
      <c r="K44" s="101">
        <v>0.0008877314814814815</v>
      </c>
      <c r="L44" s="126"/>
      <c r="M44" s="126">
        <v>300</v>
      </c>
      <c r="N44" s="126"/>
      <c r="O44" s="126"/>
      <c r="P44" s="126"/>
      <c r="Q44" s="128" t="s">
        <v>52</v>
      </c>
      <c r="R44" s="103">
        <v>685</v>
      </c>
      <c r="S44" s="106">
        <v>0.3729166666666667</v>
      </c>
      <c r="T44" s="119">
        <v>0.3729166666666667</v>
      </c>
      <c r="U44" s="85"/>
      <c r="V44" s="108">
        <v>0</v>
      </c>
      <c r="W44" s="106">
        <v>0.3987731481481481</v>
      </c>
      <c r="X44" s="109">
        <v>0.41269675925925925</v>
      </c>
      <c r="Y44" s="85" t="s">
        <v>63</v>
      </c>
      <c r="Z44" s="108">
        <v>0</v>
      </c>
      <c r="AA44" s="125">
        <v>0.41269675925925925</v>
      </c>
      <c r="AB44" s="125">
        <v>0.4446412037037037</v>
      </c>
      <c r="AC44" s="94" t="s">
        <v>52</v>
      </c>
      <c r="AD44" s="94">
        <v>0</v>
      </c>
      <c r="AE44" s="95">
        <v>0.03194444444444444</v>
      </c>
      <c r="AF44" s="110">
        <v>6.938893903907228E-18</v>
      </c>
      <c r="AG44" s="96">
        <v>0</v>
      </c>
      <c r="AH44" s="98" t="s">
        <v>62</v>
      </c>
      <c r="AI44" s="99">
        <v>0</v>
      </c>
      <c r="AJ44" s="111">
        <v>0.46341435185185187</v>
      </c>
      <c r="AK44" s="112">
        <v>0.4691898148148148</v>
      </c>
      <c r="AL44" s="85" t="s">
        <v>63</v>
      </c>
      <c r="AM44" s="108">
        <v>0</v>
      </c>
      <c r="AN44" s="125">
        <v>0.4691898148148148</v>
      </c>
      <c r="AO44" s="125">
        <v>0.48593749999999997</v>
      </c>
      <c r="AP44" s="94" t="s">
        <v>52</v>
      </c>
      <c r="AQ44" s="94">
        <v>0</v>
      </c>
      <c r="AR44" s="129">
        <v>0</v>
      </c>
      <c r="AS44" s="110">
        <v>0.028182870370370372</v>
      </c>
      <c r="AT44" s="96">
        <v>0</v>
      </c>
      <c r="AU44" s="98"/>
      <c r="AV44" s="99">
        <v>0</v>
      </c>
      <c r="AW44" s="125">
        <v>0.5187152777777778</v>
      </c>
      <c r="AX44" s="94" t="s">
        <v>52</v>
      </c>
      <c r="AY44" s="94">
        <v>0</v>
      </c>
      <c r="AZ44" s="129">
        <v>0</v>
      </c>
      <c r="BA44" s="110">
        <v>0.02892361111111111</v>
      </c>
      <c r="BB44" s="96">
        <v>0</v>
      </c>
      <c r="BC44" s="98" t="s">
        <v>63</v>
      </c>
      <c r="BD44" s="99">
        <v>0</v>
      </c>
      <c r="BE44" s="98"/>
      <c r="BF44" s="99">
        <v>0</v>
      </c>
      <c r="BG44" s="106">
        <v>0.5169097222222222</v>
      </c>
      <c r="BH44" s="106">
        <v>0.5348148148148147</v>
      </c>
      <c r="BI44" s="85" t="s">
        <v>63</v>
      </c>
      <c r="BJ44" s="108">
        <v>0</v>
      </c>
      <c r="BK44" s="94">
        <v>0.5348148148148147</v>
      </c>
      <c r="BL44" s="94">
        <v>0.558425925925926</v>
      </c>
      <c r="BM44" s="94" t="s">
        <v>52</v>
      </c>
      <c r="BN44" s="94">
        <v>0</v>
      </c>
      <c r="BO44" s="95">
        <v>0.02361111111111125</v>
      </c>
      <c r="BP44" s="115">
        <v>0.004166666666666527</v>
      </c>
      <c r="BQ44" s="96">
        <v>0</v>
      </c>
      <c r="BR44" s="116" t="s">
        <v>52</v>
      </c>
      <c r="BS44" s="99">
        <v>0</v>
      </c>
      <c r="BT44" s="117">
        <v>0.026388888888888906</v>
      </c>
      <c r="BU44" s="130">
        <v>0.006944444444444444</v>
      </c>
      <c r="BV44" s="106">
        <v>0.5555555555555556</v>
      </c>
      <c r="BW44" s="109">
        <v>0.5625</v>
      </c>
      <c r="BX44" s="85" t="s">
        <v>52</v>
      </c>
      <c r="BY44" s="108">
        <v>0</v>
      </c>
      <c r="BZ44" s="106">
        <v>0.6041666666666666</v>
      </c>
      <c r="CA44" s="131">
        <v>0.6041666666666666</v>
      </c>
      <c r="CB44" s="85" t="s">
        <v>62</v>
      </c>
      <c r="CC44" s="108">
        <v>0</v>
      </c>
      <c r="CD44" s="106">
        <v>0.656412037037037</v>
      </c>
      <c r="CE44" s="109">
        <v>0.659537037037037</v>
      </c>
      <c r="CF44" s="85" t="s">
        <v>63</v>
      </c>
      <c r="CG44" s="108">
        <v>0</v>
      </c>
      <c r="CH44" s="125">
        <v>0.659537037037037</v>
      </c>
      <c r="CI44" s="125">
        <v>0.6662152777777778</v>
      </c>
      <c r="CJ44" s="94" t="s">
        <v>52</v>
      </c>
      <c r="CK44" s="94">
        <v>1.1574074074074073E-05</v>
      </c>
      <c r="CL44" s="95">
        <v>0.006689814814814823</v>
      </c>
      <c r="CM44" s="110">
        <v>1.1574074074081377E-05</v>
      </c>
      <c r="CN44" s="96">
        <v>1</v>
      </c>
      <c r="CO44" s="98" t="s">
        <v>52</v>
      </c>
      <c r="CP44" s="99">
        <v>1</v>
      </c>
      <c r="CQ44" s="111">
        <v>0.7151041666666667</v>
      </c>
      <c r="CR44" s="112">
        <v>0.720011574074074</v>
      </c>
      <c r="CS44" s="85" t="s">
        <v>63</v>
      </c>
      <c r="CT44" s="108">
        <v>0</v>
      </c>
      <c r="CU44" s="125">
        <v>0.720011574074074</v>
      </c>
      <c r="CV44" s="125">
        <v>0.7255902777777777</v>
      </c>
      <c r="CW44" s="94" t="s">
        <v>52</v>
      </c>
      <c r="CX44" s="94">
        <v>0</v>
      </c>
      <c r="CY44" s="95">
        <v>0.005578703703703725</v>
      </c>
      <c r="CZ44" s="110">
        <v>2.3148148148168825E-05</v>
      </c>
      <c r="DA44" s="96">
        <v>2</v>
      </c>
      <c r="DB44" s="98" t="s">
        <v>52</v>
      </c>
      <c r="DC44" s="99">
        <v>2</v>
      </c>
      <c r="DD44" s="125">
        <v>0.7410763888888888</v>
      </c>
      <c r="DE44" s="94" t="s">
        <v>52</v>
      </c>
      <c r="DF44" s="94">
        <v>0</v>
      </c>
      <c r="DG44" s="95">
        <v>0.01548611111111109</v>
      </c>
      <c r="DH44" s="110">
        <v>2.3148148148167957E-05</v>
      </c>
      <c r="DI44" s="96">
        <v>2</v>
      </c>
      <c r="DJ44" s="98" t="s">
        <v>62</v>
      </c>
      <c r="DK44" s="99">
        <v>2</v>
      </c>
      <c r="DL44" s="98"/>
      <c r="DM44" s="99">
        <v>4</v>
      </c>
      <c r="DN44" s="106">
        <v>0.7670023148148148</v>
      </c>
      <c r="DO44" s="109">
        <v>0.7687152777777778</v>
      </c>
      <c r="DP44" s="85" t="s">
        <v>63</v>
      </c>
      <c r="DQ44" s="108">
        <v>0</v>
      </c>
      <c r="DR44" s="125">
        <v>0.7687152777777778</v>
      </c>
      <c r="DS44" s="125">
        <v>0.7823958333333333</v>
      </c>
      <c r="DT44" s="94" t="s">
        <v>52</v>
      </c>
      <c r="DU44" s="94">
        <v>0</v>
      </c>
      <c r="DV44" s="95">
        <v>0.013680555555555474</v>
      </c>
      <c r="DW44" s="110">
        <v>4.629629629637755E-05</v>
      </c>
      <c r="DX44" s="96">
        <v>4</v>
      </c>
      <c r="DY44" s="98" t="s">
        <v>62</v>
      </c>
      <c r="DZ44" s="99">
        <v>4</v>
      </c>
      <c r="EA44" s="106">
        <v>0.8333333333333333</v>
      </c>
      <c r="EB44" s="106">
        <v>0.8104166666666666</v>
      </c>
      <c r="EC44" s="119">
        <v>0.8145833333333333</v>
      </c>
      <c r="ED44" s="85" t="s">
        <v>63</v>
      </c>
      <c r="EE44" s="108">
        <v>0</v>
      </c>
      <c r="EF44" s="120"/>
      <c r="EG44" s="120"/>
      <c r="EH44" s="121">
        <f t="shared" si="1"/>
        <v>694</v>
      </c>
      <c r="EI44" s="122">
        <f>SUM('Фото-КП'!B44:M44)</f>
        <v>0</v>
      </c>
      <c r="EJ44" s="121">
        <f t="shared" si="5"/>
        <v>0</v>
      </c>
      <c r="EK44" s="122">
        <f t="shared" si="2"/>
        <v>0</v>
      </c>
      <c r="EL44" s="123">
        <f t="shared" si="3"/>
        <v>694</v>
      </c>
      <c r="EN44" s="187"/>
      <c r="EO44" s="7"/>
    </row>
    <row r="45" spans="1:145" s="9" customFormat="1" ht="15" customHeight="1">
      <c r="A45" s="150"/>
      <c r="B45" s="151"/>
      <c r="C45" s="83"/>
      <c r="D45" s="152"/>
      <c r="E45" s="154"/>
      <c r="F45" s="87"/>
      <c r="G45" s="153"/>
      <c r="H45" s="155"/>
      <c r="I45" s="125"/>
      <c r="J45" s="125"/>
      <c r="K45" s="161"/>
      <c r="L45" s="159"/>
      <c r="M45" s="159"/>
      <c r="N45" s="159"/>
      <c r="O45" s="159"/>
      <c r="P45" s="159"/>
      <c r="Q45" s="162"/>
      <c r="R45" s="163"/>
      <c r="S45" s="111"/>
      <c r="T45" s="87"/>
      <c r="U45" s="153"/>
      <c r="V45" s="156"/>
      <c r="W45" s="111"/>
      <c r="X45" s="112"/>
      <c r="Y45" s="153"/>
      <c r="Z45" s="156"/>
      <c r="AA45" s="125"/>
      <c r="AB45" s="125"/>
      <c r="AC45" s="125"/>
      <c r="AD45" s="125"/>
      <c r="AE45" s="157"/>
      <c r="AF45" s="164"/>
      <c r="AG45" s="158"/>
      <c r="AH45" s="160"/>
      <c r="AI45" s="113"/>
      <c r="AJ45" s="111"/>
      <c r="AK45" s="112"/>
      <c r="AL45" s="153"/>
      <c r="AM45" s="156"/>
      <c r="AN45" s="125"/>
      <c r="AO45" s="125"/>
      <c r="AP45" s="125"/>
      <c r="AQ45" s="125"/>
      <c r="AR45" s="157"/>
      <c r="AS45" s="164"/>
      <c r="AT45" s="158"/>
      <c r="AU45" s="160"/>
      <c r="AV45" s="113"/>
      <c r="AW45" s="125"/>
      <c r="AX45" s="125"/>
      <c r="AY45" s="125"/>
      <c r="AZ45" s="157"/>
      <c r="BA45" s="164"/>
      <c r="BB45" s="158"/>
      <c r="BC45" s="160"/>
      <c r="BD45" s="113"/>
      <c r="BE45" s="160"/>
      <c r="BF45" s="113"/>
      <c r="BG45" s="111"/>
      <c r="BH45" s="111"/>
      <c r="BI45" s="153"/>
      <c r="BJ45" s="156"/>
      <c r="BK45" s="125"/>
      <c r="BL45" s="125"/>
      <c r="BM45" s="125"/>
      <c r="BN45" s="125"/>
      <c r="BO45" s="157"/>
      <c r="BP45" s="165"/>
      <c r="BQ45" s="158"/>
      <c r="BR45" s="153"/>
      <c r="BS45" s="113"/>
      <c r="BT45" s="117"/>
      <c r="BU45" s="112"/>
      <c r="BV45" s="111"/>
      <c r="BW45" s="111"/>
      <c r="BX45" s="153"/>
      <c r="BY45" s="156"/>
      <c r="BZ45" s="111"/>
      <c r="CA45" s="111"/>
      <c r="CB45" s="153"/>
      <c r="CC45" s="156"/>
      <c r="CD45" s="111"/>
      <c r="CE45" s="112"/>
      <c r="CF45" s="153"/>
      <c r="CG45" s="156"/>
      <c r="CH45" s="125"/>
      <c r="CI45" s="125"/>
      <c r="CJ45" s="125"/>
      <c r="CK45" s="125"/>
      <c r="CL45" s="157"/>
      <c r="CM45" s="164"/>
      <c r="CN45" s="158"/>
      <c r="CO45" s="160"/>
      <c r="CP45" s="113"/>
      <c r="CQ45" s="111"/>
      <c r="CR45" s="112"/>
      <c r="CS45" s="153"/>
      <c r="CT45" s="156"/>
      <c r="CU45" s="125"/>
      <c r="CV45" s="125"/>
      <c r="CW45" s="125"/>
      <c r="CX45" s="125"/>
      <c r="CY45" s="157"/>
      <c r="CZ45" s="164"/>
      <c r="DA45" s="158"/>
      <c r="DB45" s="160"/>
      <c r="DC45" s="113"/>
      <c r="DD45" s="125"/>
      <c r="DE45" s="125"/>
      <c r="DF45" s="125"/>
      <c r="DG45" s="157"/>
      <c r="DH45" s="164"/>
      <c r="DI45" s="158"/>
      <c r="DJ45" s="160"/>
      <c r="DK45" s="113"/>
      <c r="DL45" s="160"/>
      <c r="DM45" s="113"/>
      <c r="DN45" s="111"/>
      <c r="DO45" s="112"/>
      <c r="DP45" s="153"/>
      <c r="DQ45" s="156"/>
      <c r="DR45" s="125"/>
      <c r="DS45" s="125"/>
      <c r="DT45" s="125"/>
      <c r="DU45" s="125"/>
      <c r="DV45" s="157"/>
      <c r="DW45" s="164"/>
      <c r="DX45" s="158"/>
      <c r="DY45" s="160"/>
      <c r="DZ45" s="113"/>
      <c r="EA45" s="111"/>
      <c r="EB45" s="111"/>
      <c r="EC45" s="87"/>
      <c r="ED45" s="153"/>
      <c r="EE45" s="156"/>
      <c r="EF45" s="166"/>
      <c r="EG45" s="166"/>
      <c r="EH45" s="167"/>
      <c r="EI45" s="168"/>
      <c r="EJ45" s="167"/>
      <c r="EK45" s="168"/>
      <c r="EL45" s="169"/>
      <c r="EO45" s="170"/>
    </row>
    <row r="46" spans="9:73" ht="15">
      <c r="I46" s="9"/>
      <c r="J46" s="9"/>
      <c r="K46" s="3"/>
      <c r="L46" s="23"/>
      <c r="M46" s="23"/>
      <c r="N46" s="23"/>
      <c r="O46" s="23"/>
      <c r="P46" s="23"/>
      <c r="Q46" s="40"/>
      <c r="R46" s="3"/>
      <c r="BU46" s="171"/>
    </row>
    <row r="47" spans="9:73" ht="15">
      <c r="I47" s="6"/>
      <c r="J47" s="6"/>
      <c r="K47" s="6"/>
      <c r="L47" s="6"/>
      <c r="M47" s="6"/>
      <c r="N47" s="6"/>
      <c r="O47" s="6"/>
      <c r="P47" s="6"/>
      <c r="Q47" s="6"/>
      <c r="R47" s="6"/>
      <c r="BU47" s="171"/>
    </row>
    <row r="48" spans="9:73" ht="15">
      <c r="I48" s="6"/>
      <c r="J48" s="6"/>
      <c r="K48" s="6"/>
      <c r="L48" s="6"/>
      <c r="M48" s="6"/>
      <c r="N48" s="6"/>
      <c r="O48" s="6"/>
      <c r="P48" s="6"/>
      <c r="Q48" s="6"/>
      <c r="R48" s="6"/>
      <c r="BU48" s="171"/>
    </row>
    <row r="49" spans="9:73" ht="15">
      <c r="I49" s="6"/>
      <c r="J49" s="6"/>
      <c r="K49" s="6"/>
      <c r="L49" s="6"/>
      <c r="M49" s="6"/>
      <c r="N49" s="6"/>
      <c r="O49" s="6"/>
      <c r="P49" s="6"/>
      <c r="Q49" s="6"/>
      <c r="R49" s="6"/>
      <c r="BU49" s="171"/>
    </row>
    <row r="50" spans="9:73" ht="15">
      <c r="I50" s="6"/>
      <c r="J50" s="6"/>
      <c r="K50" s="6"/>
      <c r="L50" s="6"/>
      <c r="M50" s="6"/>
      <c r="N50" s="6"/>
      <c r="O50" s="6"/>
      <c r="P50" s="6"/>
      <c r="Q50" s="6"/>
      <c r="R50" s="6"/>
      <c r="BU50" s="171"/>
    </row>
    <row r="51" spans="9:73" ht="15">
      <c r="I51" s="6"/>
      <c r="J51" s="6"/>
      <c r="K51" s="6"/>
      <c r="L51" s="6"/>
      <c r="M51" s="6"/>
      <c r="N51" s="6"/>
      <c r="O51" s="6"/>
      <c r="P51" s="6"/>
      <c r="Q51" s="6"/>
      <c r="R51" s="6"/>
      <c r="BU51" s="171"/>
    </row>
    <row r="52" spans="9:73" ht="15">
      <c r="I52" s="6"/>
      <c r="J52" s="6"/>
      <c r="K52" s="6"/>
      <c r="L52" s="6"/>
      <c r="M52" s="6"/>
      <c r="N52" s="6"/>
      <c r="O52" s="6"/>
      <c r="P52" s="6"/>
      <c r="Q52" s="6"/>
      <c r="R52" s="6"/>
      <c r="BU52" s="171"/>
    </row>
    <row r="53" spans="9:73" ht="15">
      <c r="I53" s="6"/>
      <c r="J53" s="6"/>
      <c r="K53" s="6"/>
      <c r="L53" s="6"/>
      <c r="M53" s="6"/>
      <c r="N53" s="6"/>
      <c r="O53" s="6"/>
      <c r="P53" s="6"/>
      <c r="Q53" s="6"/>
      <c r="R53" s="6"/>
      <c r="BU53" s="171"/>
    </row>
    <row r="54" spans="9:73" ht="15">
      <c r="I54" s="6"/>
      <c r="J54" s="6"/>
      <c r="K54" s="6"/>
      <c r="L54" s="6"/>
      <c r="M54" s="6"/>
      <c r="N54" s="6"/>
      <c r="O54" s="6"/>
      <c r="P54" s="6"/>
      <c r="Q54" s="6"/>
      <c r="R54" s="6"/>
      <c r="BU54" s="171"/>
    </row>
    <row r="55" spans="9:73" ht="15">
      <c r="I55" s="6"/>
      <c r="J55" s="6"/>
      <c r="K55" s="6"/>
      <c r="L55" s="6"/>
      <c r="M55" s="6"/>
      <c r="N55" s="6"/>
      <c r="O55" s="6"/>
      <c r="P55" s="6"/>
      <c r="Q55" s="6"/>
      <c r="R55" s="6"/>
      <c r="BU55" s="171"/>
    </row>
    <row r="56" spans="9:73" ht="15">
      <c r="I56" s="6"/>
      <c r="J56" s="6"/>
      <c r="K56" s="6"/>
      <c r="L56" s="6"/>
      <c r="M56" s="6"/>
      <c r="N56" s="6"/>
      <c r="O56" s="6"/>
      <c r="P56" s="6"/>
      <c r="Q56" s="6"/>
      <c r="R56" s="6"/>
      <c r="BU56" s="171"/>
    </row>
    <row r="57" spans="9:73" ht="15">
      <c r="I57" s="6"/>
      <c r="J57" s="6"/>
      <c r="K57" s="6"/>
      <c r="L57" s="6"/>
      <c r="M57" s="6"/>
      <c r="N57" s="6"/>
      <c r="O57" s="6"/>
      <c r="P57" s="6"/>
      <c r="Q57" s="6"/>
      <c r="R57" s="6"/>
      <c r="BU57" s="171"/>
    </row>
    <row r="58" spans="9:73" ht="15">
      <c r="I58" s="6"/>
      <c r="J58" s="6"/>
      <c r="K58" s="6"/>
      <c r="L58" s="6"/>
      <c r="M58" s="6"/>
      <c r="N58" s="6"/>
      <c r="O58" s="6"/>
      <c r="P58" s="6"/>
      <c r="Q58" s="6"/>
      <c r="R58" s="6"/>
      <c r="BU58" s="171"/>
    </row>
    <row r="59" spans="9:73" ht="15">
      <c r="I59" s="6"/>
      <c r="J59" s="6"/>
      <c r="K59" s="6"/>
      <c r="L59" s="6"/>
      <c r="M59" s="6"/>
      <c r="N59" s="6"/>
      <c r="O59" s="6"/>
      <c r="P59" s="6"/>
      <c r="Q59" s="6"/>
      <c r="R59" s="6"/>
      <c r="BU59" s="171"/>
    </row>
    <row r="60" spans="9:73" ht="15">
      <c r="I60" s="6"/>
      <c r="J60" s="6"/>
      <c r="K60" s="6"/>
      <c r="L60" s="6"/>
      <c r="M60" s="6"/>
      <c r="N60" s="6"/>
      <c r="O60" s="6"/>
      <c r="P60" s="6"/>
      <c r="Q60" s="6"/>
      <c r="R60" s="6"/>
      <c r="BU60" s="171"/>
    </row>
    <row r="61" spans="9:73" ht="15">
      <c r="I61" s="6"/>
      <c r="J61" s="6"/>
      <c r="K61" s="6"/>
      <c r="L61" s="6"/>
      <c r="M61" s="6"/>
      <c r="N61" s="6"/>
      <c r="O61" s="6"/>
      <c r="P61" s="6"/>
      <c r="Q61" s="6"/>
      <c r="R61" s="6"/>
      <c r="BU61" s="171"/>
    </row>
    <row r="62" spans="9:73" ht="15">
      <c r="I62" s="6"/>
      <c r="J62" s="6"/>
      <c r="K62" s="6"/>
      <c r="L62" s="6"/>
      <c r="M62" s="6"/>
      <c r="N62" s="6"/>
      <c r="O62" s="6"/>
      <c r="P62" s="6"/>
      <c r="Q62" s="6"/>
      <c r="R62" s="6"/>
      <c r="BU62" s="171"/>
    </row>
    <row r="63" spans="9:73" ht="15">
      <c r="I63" s="6"/>
      <c r="J63" s="6"/>
      <c r="K63" s="6"/>
      <c r="L63" s="6"/>
      <c r="M63" s="6"/>
      <c r="N63" s="6"/>
      <c r="O63" s="6"/>
      <c r="P63" s="6"/>
      <c r="Q63" s="6"/>
      <c r="R63" s="6"/>
      <c r="BU63" s="171"/>
    </row>
    <row r="64" spans="9:73" ht="15">
      <c r="I64" s="6"/>
      <c r="J64" s="6"/>
      <c r="K64" s="6"/>
      <c r="L64" s="6"/>
      <c r="M64" s="6"/>
      <c r="N64" s="6"/>
      <c r="O64" s="6"/>
      <c r="P64" s="6"/>
      <c r="Q64" s="6"/>
      <c r="R64" s="6"/>
      <c r="BU64" s="171"/>
    </row>
    <row r="65" ht="15">
      <c r="BU65" s="171"/>
    </row>
    <row r="66" ht="15">
      <c r="BU66" s="171"/>
    </row>
    <row r="67" ht="15">
      <c r="BU67" s="171"/>
    </row>
    <row r="68" ht="15">
      <c r="BU68" s="171"/>
    </row>
    <row r="69" ht="15">
      <c r="BU69" s="171"/>
    </row>
    <row r="70" ht="15">
      <c r="BU70" s="171"/>
    </row>
    <row r="71" ht="15">
      <c r="BU71" s="171"/>
    </row>
    <row r="72" ht="15">
      <c r="BU72" s="171"/>
    </row>
    <row r="73" ht="15">
      <c r="BU73" s="171"/>
    </row>
    <row r="74" ht="15">
      <c r="BU74" s="171"/>
    </row>
    <row r="75" ht="15">
      <c r="BU75" s="171"/>
    </row>
    <row r="76" ht="15">
      <c r="BU76" s="171"/>
    </row>
    <row r="77" ht="15">
      <c r="BU77" s="171"/>
    </row>
    <row r="78" ht="15">
      <c r="BU78" s="171"/>
    </row>
    <row r="79" ht="15">
      <c r="BU79" s="171"/>
    </row>
    <row r="80" ht="15">
      <c r="BU80" s="171"/>
    </row>
    <row r="81" ht="15">
      <c r="BU81" s="171"/>
    </row>
    <row r="82" ht="15">
      <c r="BU82" s="171"/>
    </row>
    <row r="83" ht="15">
      <c r="BU83" s="171"/>
    </row>
    <row r="84" ht="15">
      <c r="BU84" s="171"/>
    </row>
    <row r="85" ht="15">
      <c r="BU85" s="171"/>
    </row>
    <row r="86" ht="15">
      <c r="BU86" s="171"/>
    </row>
    <row r="87" ht="15">
      <c r="BU87" s="171"/>
    </row>
  </sheetData>
  <sheetProtection/>
  <mergeCells count="67">
    <mergeCell ref="DP1:DQ1"/>
    <mergeCell ref="Y1:Z1"/>
    <mergeCell ref="AL1:AM1"/>
    <mergeCell ref="BI1:BJ1"/>
    <mergeCell ref="CF1:CG1"/>
    <mergeCell ref="CS1:CT1"/>
    <mergeCell ref="ED2:EE2"/>
    <mergeCell ref="U3:V3"/>
    <mergeCell ref="Y3:Z3"/>
    <mergeCell ref="AL3:AM3"/>
    <mergeCell ref="BI3:BJ3"/>
    <mergeCell ref="BR3:BS3"/>
    <mergeCell ref="BX3:BY3"/>
    <mergeCell ref="CB3:CC3"/>
    <mergeCell ref="CF3:CG3"/>
    <mergeCell ref="Y2:Z2"/>
    <mergeCell ref="AL2:AM2"/>
    <mergeCell ref="BI2:BJ2"/>
    <mergeCell ref="CF2:CG2"/>
    <mergeCell ref="CS2:CT2"/>
    <mergeCell ref="DP2:DQ2"/>
    <mergeCell ref="CS3:CT3"/>
    <mergeCell ref="DP3:DQ3"/>
    <mergeCell ref="ED3:EE3"/>
    <mergeCell ref="E4:H4"/>
    <mergeCell ref="I4:P4"/>
    <mergeCell ref="Q4:R5"/>
    <mergeCell ref="W4:AI4"/>
    <mergeCell ref="AJ4:BD4"/>
    <mergeCell ref="BE4:BF5"/>
    <mergeCell ref="BG4:BQ4"/>
    <mergeCell ref="BR4:BS4"/>
    <mergeCell ref="AP5:AQ5"/>
    <mergeCell ref="AU5:AV5"/>
    <mergeCell ref="AX5:AY5"/>
    <mergeCell ref="BC5:BD5"/>
    <mergeCell ref="DN4:DZ4"/>
    <mergeCell ref="CJ5:CK5"/>
    <mergeCell ref="CO5:CP5"/>
    <mergeCell ref="CS5:CT5"/>
    <mergeCell ref="CW5:CX5"/>
    <mergeCell ref="AL5:AM5"/>
    <mergeCell ref="BT4:BY4"/>
    <mergeCell ref="CD4:CP4"/>
    <mergeCell ref="CQ4:DK4"/>
    <mergeCell ref="DL4:DM5"/>
    <mergeCell ref="G5:H5"/>
    <mergeCell ref="U5:V5"/>
    <mergeCell ref="Y5:Z5"/>
    <mergeCell ref="AC5:AD5"/>
    <mergeCell ref="AH5:AI5"/>
    <mergeCell ref="ED5:EE5"/>
    <mergeCell ref="S4:V4"/>
    <mergeCell ref="BZ4:CC4"/>
    <mergeCell ref="EA4:EE4"/>
    <mergeCell ref="DB5:DC5"/>
    <mergeCell ref="DE5:DF5"/>
    <mergeCell ref="DJ5:DK5"/>
    <mergeCell ref="DP5:DQ5"/>
    <mergeCell ref="DT5:DU5"/>
    <mergeCell ref="DY5:DZ5"/>
    <mergeCell ref="BI5:BJ5"/>
    <mergeCell ref="BM5:BN5"/>
    <mergeCell ref="BR5:BS5"/>
    <mergeCell ref="BX5:BY5"/>
    <mergeCell ref="CB5:CC5"/>
    <mergeCell ref="CF5:CG5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5"/>
  <sheetViews>
    <sheetView zoomScale="80" zoomScaleNormal="80" zoomScalePageLayoutView="0" workbookViewId="0" topLeftCell="B1">
      <pane xSplit="3" ySplit="5" topLeftCell="I6" activePane="bottomRight" state="frozen"/>
      <selection pane="topLeft" activeCell="B1" sqref="B1"/>
      <selection pane="topRight" activeCell="E1" sqref="E1"/>
      <selection pane="bottomLeft" activeCell="B6" sqref="B6"/>
      <selection pane="bottomRight" activeCell="B1" sqref="B1"/>
    </sheetView>
  </sheetViews>
  <sheetFormatPr defaultColWidth="9.140625" defaultRowHeight="15" outlineLevelCol="1"/>
  <cols>
    <col min="1" max="1" width="3.28125" style="1" hidden="1" customWidth="1"/>
    <col min="2" max="2" width="15.7109375" style="1" customWidth="1"/>
    <col min="3" max="3" width="3.7109375" style="2" customWidth="1"/>
    <col min="4" max="4" width="32.00390625" style="3" customWidth="1"/>
    <col min="5" max="8" width="10.28125" style="1" hidden="1" customWidth="1" outlineLevel="1"/>
    <col min="9" max="9" width="7.57421875" style="3" customWidth="1" collapsed="1"/>
    <col min="10" max="10" width="8.140625" style="3" customWidth="1"/>
    <col min="11" max="11" width="2.140625" style="4" customWidth="1"/>
    <col min="12" max="12" width="6.28125" style="5" bestFit="1" customWidth="1"/>
    <col min="13" max="13" width="8.7109375" style="3" customWidth="1"/>
    <col min="14" max="14" width="9.57421875" style="3" customWidth="1"/>
    <col min="15" max="15" width="2.57421875" style="3" hidden="1" customWidth="1" outlineLevel="1"/>
    <col min="16" max="16" width="7.57421875" style="3" hidden="1" customWidth="1" outlineLevel="1"/>
    <col min="17" max="17" width="9.57421875" style="3" hidden="1" customWidth="1" outlineLevel="1"/>
    <col min="18" max="18" width="11.421875" style="3" hidden="1" customWidth="1" outlineLevel="1"/>
    <col min="19" max="19" width="9.7109375" style="3" hidden="1" customWidth="1" outlineLevel="1"/>
    <col min="20" max="20" width="2.7109375" style="3" customWidth="1" collapsed="1"/>
    <col min="21" max="21" width="10.28125" style="3" customWidth="1"/>
    <col min="22" max="23" width="10.00390625" style="5" customWidth="1"/>
    <col min="24" max="24" width="2.7109375" style="5" customWidth="1"/>
    <col min="25" max="25" width="10.00390625" style="5" customWidth="1"/>
    <col min="26" max="26" width="9.140625" style="3" customWidth="1"/>
    <col min="27" max="27" width="8.8515625" style="3" customWidth="1"/>
    <col min="28" max="28" width="1.8515625" style="3" hidden="1" customWidth="1" outlineLevel="1"/>
    <col min="29" max="29" width="8.140625" style="3" hidden="1" customWidth="1" outlineLevel="1" collapsed="1"/>
    <col min="30" max="30" width="13.140625" style="3" hidden="1" customWidth="1" outlineLevel="1"/>
    <col min="31" max="31" width="12.421875" style="3" hidden="1" customWidth="1" outlineLevel="1"/>
    <col min="32" max="32" width="8.140625" style="3" hidden="1" customWidth="1" outlineLevel="1"/>
    <col min="33" max="33" width="2.28125" style="3" customWidth="1" collapsed="1"/>
    <col min="34" max="34" width="7.8515625" style="3" customWidth="1"/>
    <col min="35" max="35" width="12.00390625" style="3" customWidth="1"/>
    <col min="36" max="36" width="14.28125" style="3" customWidth="1"/>
    <col min="37" max="37" width="10.57421875" style="3" customWidth="1"/>
    <col min="38" max="38" width="2.140625" style="4" customWidth="1"/>
    <col min="39" max="39" width="7.8515625" style="5" customWidth="1"/>
    <col min="40" max="40" width="4.7109375" style="16" customWidth="1"/>
    <col min="41" max="44" width="10.28125" style="1" customWidth="1"/>
    <col min="45" max="45" width="14.8515625" style="15" customWidth="1"/>
    <col min="46" max="248" width="9.140625" style="16" customWidth="1"/>
    <col min="249" max="249" width="0" style="16" hidden="1" customWidth="1"/>
    <col min="250" max="250" width="14.28125" style="16" customWidth="1"/>
    <col min="251" max="251" width="3.7109375" style="16" customWidth="1"/>
    <col min="252" max="252" width="32.00390625" style="16" customWidth="1"/>
    <col min="253" max="16384" width="10.28125" style="16" customWidth="1"/>
  </cols>
  <sheetData>
    <row r="1" spans="13:39" ht="15">
      <c r="M1" s="6"/>
      <c r="N1" s="6"/>
      <c r="O1" s="6"/>
      <c r="P1" s="6"/>
      <c r="Q1" s="6"/>
      <c r="R1" s="6"/>
      <c r="S1" s="6"/>
      <c r="T1" s="6"/>
      <c r="U1" s="6"/>
      <c r="V1" s="13"/>
      <c r="W1" s="172" t="s">
        <v>0</v>
      </c>
      <c r="X1" s="306">
        <v>0.12318287037037036</v>
      </c>
      <c r="Y1" s="307"/>
      <c r="Z1" s="6"/>
      <c r="AA1" s="6"/>
      <c r="AB1" s="6"/>
      <c r="AC1" s="6"/>
      <c r="AD1" s="6"/>
      <c r="AE1" s="6"/>
      <c r="AF1" s="6"/>
      <c r="AG1" s="6"/>
      <c r="AH1" s="6"/>
      <c r="AI1" s="9"/>
      <c r="AJ1" s="9"/>
      <c r="AK1" s="9"/>
      <c r="AL1" s="9"/>
      <c r="AM1" s="9"/>
    </row>
    <row r="2" spans="1:45" ht="18">
      <c r="A2" s="2"/>
      <c r="B2" s="2"/>
      <c r="C2" s="173"/>
      <c r="D2" s="19" t="s">
        <v>54</v>
      </c>
      <c r="E2" s="174"/>
      <c r="F2" s="174"/>
      <c r="G2" s="174"/>
      <c r="H2" s="174"/>
      <c r="I2" s="310"/>
      <c r="J2" s="310"/>
      <c r="K2" s="310"/>
      <c r="L2" s="310"/>
      <c r="M2" s="22"/>
      <c r="N2" s="22"/>
      <c r="O2" s="22"/>
      <c r="P2" s="22"/>
      <c r="Q2" s="22"/>
      <c r="R2" s="22"/>
      <c r="S2" s="22"/>
      <c r="T2" s="20"/>
      <c r="U2" s="20"/>
      <c r="V2" s="21"/>
      <c r="W2" s="21" t="s">
        <v>3</v>
      </c>
      <c r="X2" s="304">
        <v>0.012499999999999999</v>
      </c>
      <c r="Y2" s="305"/>
      <c r="Z2" s="22"/>
      <c r="AA2" s="22"/>
      <c r="AB2" s="22"/>
      <c r="AC2" s="22"/>
      <c r="AD2" s="22"/>
      <c r="AE2" s="22"/>
      <c r="AF2" s="22"/>
      <c r="AG2" s="20"/>
      <c r="AH2" s="20"/>
      <c r="AI2" s="28"/>
      <c r="AJ2" s="28"/>
      <c r="AK2" s="21" t="s">
        <v>3</v>
      </c>
      <c r="AL2" s="302">
        <v>0.024999999999999998</v>
      </c>
      <c r="AM2" s="303"/>
      <c r="AO2" s="174"/>
      <c r="AP2" s="174"/>
      <c r="AQ2" s="174"/>
      <c r="AR2" s="174"/>
      <c r="AS2" s="175"/>
    </row>
    <row r="3" spans="4:45" ht="22.5">
      <c r="D3" s="176"/>
      <c r="E3" s="52"/>
      <c r="F3" s="52"/>
      <c r="G3" s="52"/>
      <c r="H3" s="52"/>
      <c r="I3" s="177"/>
      <c r="J3" s="43"/>
      <c r="K3" s="178"/>
      <c r="L3" s="179"/>
      <c r="M3" s="50"/>
      <c r="N3" s="7"/>
      <c r="O3" s="7"/>
      <c r="P3" s="7"/>
      <c r="Q3" s="7"/>
      <c r="R3" s="7"/>
      <c r="S3" s="7"/>
      <c r="T3" s="275">
        <v>0.0625</v>
      </c>
      <c r="U3" s="276"/>
      <c r="V3" s="37"/>
      <c r="W3" s="21"/>
      <c r="X3" s="275">
        <v>0.11068287037037036</v>
      </c>
      <c r="Y3" s="276"/>
      <c r="Z3" s="38"/>
      <c r="AA3" s="38"/>
      <c r="AB3" s="38"/>
      <c r="AC3" s="38"/>
      <c r="AD3" s="39"/>
      <c r="AE3" s="39"/>
      <c r="AF3" s="39"/>
      <c r="AG3" s="40"/>
      <c r="AH3" s="40"/>
      <c r="AI3" s="43"/>
      <c r="AJ3" s="43"/>
      <c r="AK3" s="44" t="s">
        <v>55</v>
      </c>
      <c r="AL3" s="290">
        <v>0.2555555555555556</v>
      </c>
      <c r="AM3" s="291"/>
      <c r="AO3" s="180"/>
      <c r="AP3" s="180"/>
      <c r="AQ3" s="180"/>
      <c r="AR3" s="181"/>
      <c r="AS3" s="53"/>
    </row>
    <row r="4" spans="1:45" ht="60.75" customHeight="1">
      <c r="A4" s="54" t="s">
        <v>5</v>
      </c>
      <c r="B4" s="54" t="s">
        <v>6</v>
      </c>
      <c r="C4" s="54" t="s">
        <v>7</v>
      </c>
      <c r="D4" s="55" t="s">
        <v>8</v>
      </c>
      <c r="E4" s="57" t="s">
        <v>24</v>
      </c>
      <c r="F4" s="58" t="s">
        <v>25</v>
      </c>
      <c r="G4" s="57" t="s">
        <v>26</v>
      </c>
      <c r="H4" s="59" t="s">
        <v>28</v>
      </c>
      <c r="I4" s="292" t="s">
        <v>56</v>
      </c>
      <c r="J4" s="293"/>
      <c r="K4" s="293"/>
      <c r="L4" s="294"/>
      <c r="M4" s="283" t="s">
        <v>57</v>
      </c>
      <c r="N4" s="284"/>
      <c r="O4" s="284"/>
      <c r="P4" s="284"/>
      <c r="Q4" s="284"/>
      <c r="R4" s="284"/>
      <c r="S4" s="285"/>
      <c r="T4" s="275">
        <v>0.03614583333333333</v>
      </c>
      <c r="U4" s="276"/>
      <c r="V4" s="283" t="s">
        <v>58</v>
      </c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5"/>
      <c r="AI4" s="272" t="s">
        <v>59</v>
      </c>
      <c r="AJ4" s="273"/>
      <c r="AK4" s="273"/>
      <c r="AL4" s="273"/>
      <c r="AM4" s="274"/>
      <c r="AO4" s="57" t="s">
        <v>24</v>
      </c>
      <c r="AP4" s="58" t="s">
        <v>25</v>
      </c>
      <c r="AQ4" s="57" t="s">
        <v>26</v>
      </c>
      <c r="AR4" s="59" t="s">
        <v>28</v>
      </c>
      <c r="AS4" s="308" t="s">
        <v>60</v>
      </c>
    </row>
    <row r="5" spans="1:45" ht="64.5" customHeight="1" thickBot="1">
      <c r="A5" s="61"/>
      <c r="B5" s="61"/>
      <c r="C5" s="62"/>
      <c r="D5" s="63"/>
      <c r="E5" s="78" t="s">
        <v>50</v>
      </c>
      <c r="F5" s="78" t="s">
        <v>50</v>
      </c>
      <c r="G5" s="78" t="s">
        <v>50</v>
      </c>
      <c r="H5" s="79" t="s">
        <v>50</v>
      </c>
      <c r="I5" s="64" t="s">
        <v>32</v>
      </c>
      <c r="J5" s="65" t="s">
        <v>30</v>
      </c>
      <c r="K5" s="282" t="s">
        <v>31</v>
      </c>
      <c r="L5" s="282"/>
      <c r="M5" s="74" t="s">
        <v>36</v>
      </c>
      <c r="N5" s="74" t="s">
        <v>48</v>
      </c>
      <c r="O5" s="280" t="s">
        <v>38</v>
      </c>
      <c r="P5" s="281"/>
      <c r="Q5" s="75"/>
      <c r="R5" s="75"/>
      <c r="S5" s="75"/>
      <c r="T5" s="278" t="s">
        <v>31</v>
      </c>
      <c r="U5" s="278"/>
      <c r="V5" s="70" t="s">
        <v>32</v>
      </c>
      <c r="W5" s="71" t="s">
        <v>30</v>
      </c>
      <c r="X5" s="278" t="s">
        <v>33</v>
      </c>
      <c r="Y5" s="278" t="s">
        <v>34</v>
      </c>
      <c r="Z5" s="66" t="s">
        <v>36</v>
      </c>
      <c r="AA5" s="66" t="s">
        <v>37</v>
      </c>
      <c r="AB5" s="277" t="s">
        <v>38</v>
      </c>
      <c r="AC5" s="277"/>
      <c r="AD5" s="67"/>
      <c r="AE5" s="67"/>
      <c r="AF5" s="67"/>
      <c r="AG5" s="279">
        <v>0.03454861111111111</v>
      </c>
      <c r="AH5" s="279"/>
      <c r="AI5" s="70" t="s">
        <v>32</v>
      </c>
      <c r="AJ5" s="70" t="s">
        <v>49</v>
      </c>
      <c r="AK5" s="71" t="s">
        <v>30</v>
      </c>
      <c r="AL5" s="268" t="s">
        <v>31</v>
      </c>
      <c r="AM5" s="268"/>
      <c r="AO5" s="78" t="s">
        <v>50</v>
      </c>
      <c r="AP5" s="78" t="s">
        <v>50</v>
      </c>
      <c r="AQ5" s="78" t="s">
        <v>50</v>
      </c>
      <c r="AR5" s="79" t="s">
        <v>50</v>
      </c>
      <c r="AS5" s="309"/>
    </row>
    <row r="6" spans="1:45" ht="9.75" customHeight="1">
      <c r="A6" s="81"/>
      <c r="B6" s="82"/>
      <c r="C6" s="83"/>
      <c r="D6" s="84"/>
      <c r="E6" s="121"/>
      <c r="F6" s="121"/>
      <c r="G6" s="121"/>
      <c r="H6" s="121"/>
      <c r="I6" s="86"/>
      <c r="J6" s="182"/>
      <c r="K6" s="85"/>
      <c r="L6" s="88"/>
      <c r="M6" s="94"/>
      <c r="N6" s="94"/>
      <c r="O6" s="94"/>
      <c r="P6" s="94"/>
      <c r="Q6" s="95"/>
      <c r="R6" s="115"/>
      <c r="S6" s="96"/>
      <c r="T6" s="116"/>
      <c r="U6" s="99"/>
      <c r="V6" s="106"/>
      <c r="W6" s="109"/>
      <c r="X6" s="85"/>
      <c r="Y6" s="108"/>
      <c r="Z6" s="93"/>
      <c r="AA6" s="93"/>
      <c r="AB6" s="94"/>
      <c r="AC6" s="94"/>
      <c r="AD6" s="95"/>
      <c r="AE6" s="110"/>
      <c r="AF6" s="96"/>
      <c r="AG6" s="98"/>
      <c r="AH6" s="99"/>
      <c r="AI6" s="106"/>
      <c r="AJ6" s="106"/>
      <c r="AK6" s="107"/>
      <c r="AL6" s="85"/>
      <c r="AM6" s="108"/>
      <c r="AO6" s="121"/>
      <c r="AP6" s="121"/>
      <c r="AQ6" s="121"/>
      <c r="AR6" s="121"/>
      <c r="AS6" s="123"/>
    </row>
    <row r="7" spans="1:47" ht="24.75" customHeight="1">
      <c r="A7" s="81">
        <v>1</v>
      </c>
      <c r="B7" s="82" t="str">
        <f>'[1]StartList'!Q7</f>
        <v>Вне зачёта</v>
      </c>
      <c r="C7" s="83">
        <f>'[1]StartList'!B7</f>
        <v>0</v>
      </c>
      <c r="D7" s="84" t="str">
        <f>'[1]StartList'!E7</f>
        <v>Архипов Денис, </v>
      </c>
      <c r="E7" s="121">
        <f>'День 1'!EH7</f>
        <v>994</v>
      </c>
      <c r="F7" s="121">
        <f>'День 1'!EI7</f>
        <v>7200</v>
      </c>
      <c r="G7" s="121">
        <f>'День 1'!EJ7</f>
        <v>2520</v>
      </c>
      <c r="H7" s="121">
        <f>'День 1'!EK7</f>
        <v>6840</v>
      </c>
      <c r="I7" s="86">
        <v>0.4381944444444445</v>
      </c>
      <c r="J7" s="87">
        <v>0.4381944444444445</v>
      </c>
      <c r="K7" s="85" t="s">
        <v>63</v>
      </c>
      <c r="L7" s="88">
        <v>0</v>
      </c>
      <c r="M7" s="94">
        <v>0.4384606481481481</v>
      </c>
      <c r="N7" s="94">
        <v>0.5197685185185185</v>
      </c>
      <c r="O7" s="94" t="s">
        <v>52</v>
      </c>
      <c r="P7" s="94">
        <v>0</v>
      </c>
      <c r="Q7" s="95">
        <v>0.08130787037037035</v>
      </c>
      <c r="R7" s="115">
        <v>0.01880787037037035</v>
      </c>
      <c r="S7" s="96">
        <v>1625</v>
      </c>
      <c r="T7" s="116" t="s">
        <v>52</v>
      </c>
      <c r="U7" s="99">
        <v>1625</v>
      </c>
      <c r="V7" s="106">
        <v>0.5488773148148148</v>
      </c>
      <c r="W7" s="109">
        <v>0.5701967592592593</v>
      </c>
      <c r="X7" s="85" t="s">
        <v>63</v>
      </c>
      <c r="Y7" s="108">
        <v>0</v>
      </c>
      <c r="Z7" s="125">
        <v>0.5701967592592593</v>
      </c>
      <c r="AA7" s="125">
        <v>0.6119791666666666</v>
      </c>
      <c r="AB7" s="94" t="s">
        <v>52</v>
      </c>
      <c r="AC7" s="94">
        <v>0</v>
      </c>
      <c r="AD7" s="95">
        <v>0.04178240740740735</v>
      </c>
      <c r="AE7" s="110">
        <v>0.007233796296296238</v>
      </c>
      <c r="AF7" s="96">
        <v>625</v>
      </c>
      <c r="AG7" s="98" t="s">
        <v>52</v>
      </c>
      <c r="AH7" s="99">
        <v>625</v>
      </c>
      <c r="AI7" s="106">
        <v>0.6937500000000001</v>
      </c>
      <c r="AJ7" s="106">
        <v>0.6687500000000001</v>
      </c>
      <c r="AK7" s="119">
        <v>0.68125</v>
      </c>
      <c r="AL7" s="85" t="s">
        <v>63</v>
      </c>
      <c r="AM7" s="108">
        <v>0</v>
      </c>
      <c r="AO7" s="121">
        <f aca="true" t="shared" si="0" ref="AO7:AO13">E7+U7+AH7</f>
        <v>3244</v>
      </c>
      <c r="AP7" s="121">
        <f>'Фото-КП'!W7</f>
        <v>12600</v>
      </c>
      <c r="AQ7" s="121">
        <f aca="true" t="shared" si="1" ref="AQ7:AQ13">G7+L7+AM7</f>
        <v>2520</v>
      </c>
      <c r="AR7" s="121">
        <f>H7+Y7</f>
        <v>6840</v>
      </c>
      <c r="AS7" s="123">
        <f>IF(ISERROR(AO7+AP7+AQ7+AR7),"",AO7+AP7+AQ7+AR7)</f>
        <v>25204</v>
      </c>
      <c r="AU7" s="187"/>
    </row>
    <row r="8" spans="1:47" ht="24.75" customHeight="1">
      <c r="A8" s="81">
        <f>A7+1</f>
        <v>2</v>
      </c>
      <c r="B8" s="82" t="str">
        <f>'[1]StartList'!Q8</f>
        <v>Профессионал</v>
      </c>
      <c r="C8" s="83">
        <f>'[1]StartList'!B8</f>
        <v>6</v>
      </c>
      <c r="D8" s="84" t="str">
        <f>'[1]StartList'!E8</f>
        <v>Носатенко Пётр, Ермолаев Сергей</v>
      </c>
      <c r="E8" s="121">
        <f>'День 1'!EH8</f>
        <v>690</v>
      </c>
      <c r="F8" s="121">
        <f>'День 1'!EI8</f>
        <v>0</v>
      </c>
      <c r="G8" s="121">
        <f>'День 1'!EJ8</f>
        <v>900</v>
      </c>
      <c r="H8" s="121">
        <f>'День 1'!EK8</f>
        <v>0</v>
      </c>
      <c r="I8" s="86">
        <v>0.4590277777777778</v>
      </c>
      <c r="J8" s="87">
        <v>0.4590277777777778</v>
      </c>
      <c r="K8" s="85" t="s">
        <v>63</v>
      </c>
      <c r="L8" s="88">
        <v>0</v>
      </c>
      <c r="M8" s="94">
        <v>0.4593634259259259</v>
      </c>
      <c r="N8" s="94">
        <v>0.5624537037037037</v>
      </c>
      <c r="O8" s="94" t="s">
        <v>52</v>
      </c>
      <c r="P8" s="94">
        <v>0</v>
      </c>
      <c r="Q8" s="95">
        <v>0.10309027777777785</v>
      </c>
      <c r="R8" s="115">
        <v>0.04059027777777785</v>
      </c>
      <c r="S8" s="96">
        <v>3507</v>
      </c>
      <c r="T8" s="116" t="s">
        <v>52</v>
      </c>
      <c r="U8" s="99">
        <v>3507</v>
      </c>
      <c r="V8" s="106">
        <v>0.5697106481481482</v>
      </c>
      <c r="W8" s="109">
        <v>0.6179861111111111</v>
      </c>
      <c r="X8" s="85" t="s">
        <v>63</v>
      </c>
      <c r="Y8" s="108">
        <v>0</v>
      </c>
      <c r="Z8" s="125">
        <v>0.6179861111111111</v>
      </c>
      <c r="AA8" s="125">
        <v>0.6529282407407407</v>
      </c>
      <c r="AB8" s="94" t="s">
        <v>52</v>
      </c>
      <c r="AC8" s="94">
        <v>0</v>
      </c>
      <c r="AD8" s="95">
        <v>0.034942129629629615</v>
      </c>
      <c r="AE8" s="110">
        <v>0.0003935185185185014</v>
      </c>
      <c r="AF8" s="96">
        <v>34</v>
      </c>
      <c r="AG8" s="98" t="s">
        <v>52</v>
      </c>
      <c r="AH8" s="99">
        <v>34</v>
      </c>
      <c r="AI8" s="106">
        <v>0.7145833333333333</v>
      </c>
      <c r="AJ8" s="106">
        <v>0.6895833333333333</v>
      </c>
      <c r="AK8" s="119">
        <v>0.7222222222222222</v>
      </c>
      <c r="AL8" s="85" t="s">
        <v>52</v>
      </c>
      <c r="AM8" s="108">
        <v>660</v>
      </c>
      <c r="AO8" s="121">
        <f t="shared" si="0"/>
        <v>4231</v>
      </c>
      <c r="AP8" s="121">
        <f>'Фото-КП'!W8</f>
        <v>0</v>
      </c>
      <c r="AQ8" s="121">
        <f t="shared" si="1"/>
        <v>1560</v>
      </c>
      <c r="AR8" s="121">
        <f aca="true" t="shared" si="2" ref="AR8:AR44">H8+Y8</f>
        <v>0</v>
      </c>
      <c r="AS8" s="123">
        <f aca="true" t="shared" si="3" ref="AS8:AS44">IF(ISERROR(AO8+AP8+AQ8+AR8),"",AO8+AP8+AQ8+AR8)</f>
        <v>5791</v>
      </c>
      <c r="AU8" s="187"/>
    </row>
    <row r="9" spans="1:47" ht="24.75" customHeight="1">
      <c r="A9" s="81">
        <f aca="true" t="shared" si="4" ref="A9:A44">A8+1</f>
        <v>3</v>
      </c>
      <c r="B9" s="82" t="str">
        <f>'[1]StartList'!Q9</f>
        <v>Профессионал</v>
      </c>
      <c r="C9" s="83">
        <f>'[1]StartList'!B9</f>
        <v>13</v>
      </c>
      <c r="D9" s="84" t="str">
        <f>'[1]StartList'!E9</f>
        <v>Мозговая Светлана, Жажкова Оксана</v>
      </c>
      <c r="E9" s="121">
        <f>'День 1'!EH9</f>
        <v>526</v>
      </c>
      <c r="F9" s="121">
        <f>'День 1'!EI9</f>
        <v>0</v>
      </c>
      <c r="G9" s="121">
        <f>'День 1'!EJ9</f>
        <v>900</v>
      </c>
      <c r="H9" s="121">
        <f>'День 1'!EK9</f>
        <v>0</v>
      </c>
      <c r="I9" s="86">
        <v>0.4597222222222222</v>
      </c>
      <c r="J9" s="87">
        <v>0.4597222222222222</v>
      </c>
      <c r="K9" s="85" t="s">
        <v>63</v>
      </c>
      <c r="L9" s="88">
        <v>0</v>
      </c>
      <c r="M9" s="94">
        <v>0.46017361111111116</v>
      </c>
      <c r="N9" s="94">
        <v>0.555162037037037</v>
      </c>
      <c r="O9" s="94" t="s">
        <v>52</v>
      </c>
      <c r="P9" s="94">
        <v>0</v>
      </c>
      <c r="Q9" s="95">
        <v>0.09498842592592588</v>
      </c>
      <c r="R9" s="115">
        <v>0.03248842592592588</v>
      </c>
      <c r="S9" s="96">
        <v>2807</v>
      </c>
      <c r="T9" s="116" t="s">
        <v>52</v>
      </c>
      <c r="U9" s="99">
        <v>2807</v>
      </c>
      <c r="V9" s="106">
        <v>0.5704050925925925</v>
      </c>
      <c r="W9" s="109">
        <v>0.6038310185185185</v>
      </c>
      <c r="X9" s="85" t="s">
        <v>63</v>
      </c>
      <c r="Y9" s="108">
        <v>0</v>
      </c>
      <c r="Z9" s="125">
        <v>0.6038310185185185</v>
      </c>
      <c r="AA9" s="132">
        <v>0.6435069444444445</v>
      </c>
      <c r="AB9" s="94" t="s">
        <v>52</v>
      </c>
      <c r="AC9" s="94">
        <v>0</v>
      </c>
      <c r="AD9" s="95">
        <v>0.03967592592592595</v>
      </c>
      <c r="AE9" s="110">
        <v>0.0051273148148148345</v>
      </c>
      <c r="AF9" s="96">
        <v>443</v>
      </c>
      <c r="AG9" s="98" t="s">
        <v>52</v>
      </c>
      <c r="AH9" s="183">
        <v>743</v>
      </c>
      <c r="AI9" s="106">
        <v>0.7152777777777778</v>
      </c>
      <c r="AJ9" s="106">
        <v>0.6902777777777778</v>
      </c>
      <c r="AK9" s="119">
        <v>0.7125</v>
      </c>
      <c r="AL9" s="85" t="s">
        <v>63</v>
      </c>
      <c r="AM9" s="108">
        <v>0</v>
      </c>
      <c r="AO9" s="121">
        <f t="shared" si="0"/>
        <v>4076</v>
      </c>
      <c r="AP9" s="121">
        <f>'Фото-КП'!W9</f>
        <v>0</v>
      </c>
      <c r="AQ9" s="121">
        <f t="shared" si="1"/>
        <v>900</v>
      </c>
      <c r="AR9" s="121">
        <f t="shared" si="2"/>
        <v>0</v>
      </c>
      <c r="AS9" s="123">
        <f t="shared" si="3"/>
        <v>4976</v>
      </c>
      <c r="AU9" s="187"/>
    </row>
    <row r="10" spans="1:47" ht="24.75" customHeight="1">
      <c r="A10" s="81">
        <f t="shared" si="4"/>
        <v>4</v>
      </c>
      <c r="B10" s="82" t="str">
        <f>'[1]StartList'!Q10</f>
        <v>Профессионал</v>
      </c>
      <c r="C10" s="83">
        <f>'[1]StartList'!B10</f>
        <v>3</v>
      </c>
      <c r="D10" s="84" t="str">
        <f>'[1]StartList'!E10</f>
        <v>Яруллин Марат, Полькина Елена</v>
      </c>
      <c r="E10" s="121">
        <f>'День 1'!EH10</f>
        <v>531</v>
      </c>
      <c r="F10" s="121">
        <f>'День 1'!EI10</f>
        <v>0</v>
      </c>
      <c r="G10" s="121">
        <f>'День 1'!EJ10</f>
        <v>480</v>
      </c>
      <c r="H10" s="121">
        <f>'День 1'!EK10</f>
        <v>0</v>
      </c>
      <c r="I10" s="86">
        <v>0.460416666666667</v>
      </c>
      <c r="J10" s="87">
        <v>0.4604166666666667</v>
      </c>
      <c r="K10" s="85" t="s">
        <v>63</v>
      </c>
      <c r="L10" s="88">
        <v>0</v>
      </c>
      <c r="M10" s="94">
        <v>0.46086805555555554</v>
      </c>
      <c r="N10" s="94">
        <v>0.5384143518518518</v>
      </c>
      <c r="O10" s="94" t="s">
        <v>52</v>
      </c>
      <c r="P10" s="94">
        <v>0</v>
      </c>
      <c r="Q10" s="95">
        <v>0.07754629629629628</v>
      </c>
      <c r="R10" s="115">
        <v>0.01504629629629628</v>
      </c>
      <c r="S10" s="96">
        <v>1300</v>
      </c>
      <c r="T10" s="116" t="s">
        <v>52</v>
      </c>
      <c r="U10" s="99">
        <v>1300</v>
      </c>
      <c r="V10" s="106">
        <v>0.5710995370370373</v>
      </c>
      <c r="W10" s="109">
        <v>0.584201388888889</v>
      </c>
      <c r="X10" s="85" t="s">
        <v>63</v>
      </c>
      <c r="Y10" s="108">
        <v>0</v>
      </c>
      <c r="Z10" s="125">
        <v>0.584201388888889</v>
      </c>
      <c r="AA10" s="125">
        <v>0.6190277777777778</v>
      </c>
      <c r="AB10" s="94" t="s">
        <v>52</v>
      </c>
      <c r="AC10" s="94">
        <v>0</v>
      </c>
      <c r="AD10" s="95">
        <v>0.03482638888888889</v>
      </c>
      <c r="AE10" s="110">
        <v>0.00027777777777777957</v>
      </c>
      <c r="AF10" s="96">
        <v>24</v>
      </c>
      <c r="AG10" s="98" t="s">
        <v>52</v>
      </c>
      <c r="AH10" s="99">
        <v>24</v>
      </c>
      <c r="AI10" s="106">
        <v>0.7159722222222222</v>
      </c>
      <c r="AJ10" s="106">
        <v>0.6909722222222222</v>
      </c>
      <c r="AK10" s="119">
        <v>0.688888888888889</v>
      </c>
      <c r="AL10" s="85" t="s">
        <v>62</v>
      </c>
      <c r="AM10" s="108">
        <v>180</v>
      </c>
      <c r="AO10" s="121">
        <f t="shared" si="0"/>
        <v>1855</v>
      </c>
      <c r="AP10" s="121">
        <f>'Фото-КП'!W10</f>
        <v>0</v>
      </c>
      <c r="AQ10" s="121">
        <f t="shared" si="1"/>
        <v>660</v>
      </c>
      <c r="AR10" s="121">
        <f t="shared" si="2"/>
        <v>0</v>
      </c>
      <c r="AS10" s="123">
        <f t="shared" si="3"/>
        <v>2515</v>
      </c>
      <c r="AU10" s="187"/>
    </row>
    <row r="11" spans="1:47" ht="24.75" customHeight="1">
      <c r="A11" s="81">
        <f t="shared" si="4"/>
        <v>5</v>
      </c>
      <c r="B11" s="82" t="str">
        <f>'[1]StartList'!Q17</f>
        <v>Профессионал</v>
      </c>
      <c r="C11" s="83">
        <f>'[1]StartList'!B11</f>
        <v>4</v>
      </c>
      <c r="D11" s="84" t="str">
        <f>'[1]StartList'!E11</f>
        <v>Никулин Максим, Никулина Кристина</v>
      </c>
      <c r="E11" s="121">
        <f>'День 1'!EH11</f>
        <v>631</v>
      </c>
      <c r="F11" s="121">
        <f>'День 1'!EI11</f>
        <v>0</v>
      </c>
      <c r="G11" s="121">
        <f>'День 1'!EJ11</f>
        <v>360</v>
      </c>
      <c r="H11" s="121">
        <f>'День 1'!EK11</f>
        <v>0</v>
      </c>
      <c r="I11" s="86">
        <v>0.461111111111111</v>
      </c>
      <c r="J11" s="87">
        <v>0.4611111111111111</v>
      </c>
      <c r="K11" s="85" t="s">
        <v>63</v>
      </c>
      <c r="L11" s="88">
        <v>0</v>
      </c>
      <c r="M11" s="94">
        <v>0.4614583333333333</v>
      </c>
      <c r="N11" s="94">
        <v>0.5254282407407408</v>
      </c>
      <c r="O11" s="94" t="s">
        <v>52</v>
      </c>
      <c r="P11" s="94">
        <v>0</v>
      </c>
      <c r="Q11" s="95">
        <v>0.06396990740740749</v>
      </c>
      <c r="R11" s="115">
        <v>0.0014699074074074892</v>
      </c>
      <c r="S11" s="96">
        <v>127</v>
      </c>
      <c r="T11" s="116" t="s">
        <v>52</v>
      </c>
      <c r="U11" s="99">
        <v>127</v>
      </c>
      <c r="V11" s="106">
        <v>0.5717939814814814</v>
      </c>
      <c r="W11" s="109">
        <v>0.5752777777777778</v>
      </c>
      <c r="X11" s="85" t="s">
        <v>63</v>
      </c>
      <c r="Y11" s="108">
        <v>0</v>
      </c>
      <c r="Z11" s="125">
        <v>0.5752777777777778</v>
      </c>
      <c r="AA11" s="125">
        <v>0.6102314814814814</v>
      </c>
      <c r="AB11" s="94" t="s">
        <v>52</v>
      </c>
      <c r="AC11" s="94">
        <v>0</v>
      </c>
      <c r="AD11" s="95">
        <v>0.034953703703703654</v>
      </c>
      <c r="AE11" s="110">
        <v>0.00040509259259254027</v>
      </c>
      <c r="AF11" s="96">
        <v>35</v>
      </c>
      <c r="AG11" s="98" t="s">
        <v>52</v>
      </c>
      <c r="AH11" s="99">
        <v>35</v>
      </c>
      <c r="AI11" s="106">
        <v>0.7166666666666667</v>
      </c>
      <c r="AJ11" s="106">
        <v>0.6916666666666667</v>
      </c>
      <c r="AK11" s="119">
        <v>0.6951388888888889</v>
      </c>
      <c r="AL11" s="85" t="s">
        <v>63</v>
      </c>
      <c r="AM11" s="108">
        <v>0</v>
      </c>
      <c r="AO11" s="121">
        <f t="shared" si="0"/>
        <v>793</v>
      </c>
      <c r="AP11" s="121">
        <f>'Фото-КП'!W11</f>
        <v>0</v>
      </c>
      <c r="AQ11" s="121">
        <f t="shared" si="1"/>
        <v>360</v>
      </c>
      <c r="AR11" s="121">
        <f t="shared" si="2"/>
        <v>0</v>
      </c>
      <c r="AS11" s="123">
        <f t="shared" si="3"/>
        <v>1153</v>
      </c>
      <c r="AU11" s="187"/>
    </row>
    <row r="12" spans="1:47" ht="24.75" customHeight="1">
      <c r="A12" s="81">
        <f t="shared" si="4"/>
        <v>6</v>
      </c>
      <c r="B12" s="82" t="str">
        <f>'[1]StartList'!Q12</f>
        <v>Стандарт</v>
      </c>
      <c r="C12" s="83">
        <f>'[1]StartList'!B12</f>
        <v>5</v>
      </c>
      <c r="D12" s="84" t="str">
        <f>'[1]StartList'!E12</f>
        <v>Кроман Ольга, Хасанова Мария</v>
      </c>
      <c r="E12" s="121">
        <f>'День 1'!EH12</f>
        <v>3433</v>
      </c>
      <c r="F12" s="121">
        <f>'День 1'!EI12</f>
        <v>0</v>
      </c>
      <c r="G12" s="121">
        <f>'День 1'!EJ12</f>
        <v>1500</v>
      </c>
      <c r="H12" s="121">
        <f>'День 1'!EK12</f>
        <v>0</v>
      </c>
      <c r="I12" s="86">
        <v>0.461805555555555</v>
      </c>
      <c r="J12" s="87">
        <v>0.4618055555555556</v>
      </c>
      <c r="K12" s="85" t="s">
        <v>63</v>
      </c>
      <c r="L12" s="88">
        <v>0</v>
      </c>
      <c r="M12" s="94">
        <v>0.4623263888888889</v>
      </c>
      <c r="N12" s="94"/>
      <c r="O12" s="94" t="s">
        <v>52</v>
      </c>
      <c r="P12" s="94">
        <v>0</v>
      </c>
      <c r="Q12" s="95">
        <v>-0.4623263888888889</v>
      </c>
      <c r="R12" s="115">
        <v>0.5248263888888889</v>
      </c>
      <c r="S12" s="96" t="s">
        <v>65</v>
      </c>
      <c r="T12" s="116" t="s">
        <v>63</v>
      </c>
      <c r="U12" s="99">
        <v>3807</v>
      </c>
      <c r="V12" s="106">
        <v>0.5724884259259254</v>
      </c>
      <c r="W12" s="109"/>
      <c r="X12" s="85" t="s">
        <v>63</v>
      </c>
      <c r="Y12" s="108">
        <v>0</v>
      </c>
      <c r="Z12" s="125"/>
      <c r="AA12" s="125"/>
      <c r="AB12" s="94" t="s">
        <v>52</v>
      </c>
      <c r="AC12" s="94">
        <v>0</v>
      </c>
      <c r="AD12" s="95">
        <v>0</v>
      </c>
      <c r="AE12" s="110">
        <v>0.03454861111111111</v>
      </c>
      <c r="AF12" s="96" t="s">
        <v>66</v>
      </c>
      <c r="AG12" s="98" t="s">
        <v>63</v>
      </c>
      <c r="AH12" s="99">
        <v>1311</v>
      </c>
      <c r="AI12" s="106">
        <v>0.7173611111111111</v>
      </c>
      <c r="AJ12" s="106">
        <v>0.6923611111111111</v>
      </c>
      <c r="AK12" s="119">
        <v>0.7590277777777777</v>
      </c>
      <c r="AL12" s="85" t="s">
        <v>52</v>
      </c>
      <c r="AM12" s="108">
        <v>900</v>
      </c>
      <c r="AO12" s="121">
        <f t="shared" si="0"/>
        <v>8551</v>
      </c>
      <c r="AP12" s="121">
        <f>'Фото-КП'!W12</f>
        <v>0</v>
      </c>
      <c r="AQ12" s="121">
        <f t="shared" si="1"/>
        <v>2400</v>
      </c>
      <c r="AR12" s="121">
        <f t="shared" si="2"/>
        <v>0</v>
      </c>
      <c r="AS12" s="123">
        <f t="shared" si="3"/>
        <v>10951</v>
      </c>
      <c r="AU12" s="187"/>
    </row>
    <row r="13" spans="1:47" ht="24.75" customHeight="1">
      <c r="A13" s="81">
        <f t="shared" si="4"/>
        <v>7</v>
      </c>
      <c r="B13" s="82" t="str">
        <f>'[1]StartList'!Q13</f>
        <v>Профессионал</v>
      </c>
      <c r="C13" s="83">
        <f>'[1]StartList'!B13</f>
        <v>1</v>
      </c>
      <c r="D13" s="84" t="str">
        <f>'[1]StartList'!E13</f>
        <v>Мозговая Светлана, Сальников Евгений</v>
      </c>
      <c r="E13" s="121">
        <f>'День 1'!EH13</f>
        <v>383</v>
      </c>
      <c r="F13" s="121">
        <f>'День 1'!EI13</f>
        <v>0</v>
      </c>
      <c r="G13" s="121">
        <f>'День 1'!EJ13</f>
        <v>300</v>
      </c>
      <c r="H13" s="121">
        <f>'День 1'!EK13</f>
        <v>0</v>
      </c>
      <c r="I13" s="86">
        <v>0.4625</v>
      </c>
      <c r="J13" s="87">
        <v>0.46249999999999997</v>
      </c>
      <c r="K13" s="85" t="s">
        <v>63</v>
      </c>
      <c r="L13" s="88">
        <v>0</v>
      </c>
      <c r="M13" s="94">
        <v>0.4635416666666667</v>
      </c>
      <c r="N13" s="94">
        <v>0.5251967592592592</v>
      </c>
      <c r="O13" s="94" t="s">
        <v>52</v>
      </c>
      <c r="P13" s="94">
        <v>0</v>
      </c>
      <c r="Q13" s="95">
        <v>0.06165509259259255</v>
      </c>
      <c r="R13" s="115">
        <v>0.000844907407407447</v>
      </c>
      <c r="S13" s="96">
        <v>0</v>
      </c>
      <c r="T13" s="116" t="s">
        <v>52</v>
      </c>
      <c r="U13" s="99">
        <v>0</v>
      </c>
      <c r="V13" s="106">
        <v>0.5731828703703704</v>
      </c>
      <c r="W13" s="109">
        <v>0.5817708333333333</v>
      </c>
      <c r="X13" s="85" t="s">
        <v>63</v>
      </c>
      <c r="Y13" s="108">
        <v>0</v>
      </c>
      <c r="Z13" s="125">
        <v>0.5817708333333333</v>
      </c>
      <c r="AA13" s="125">
        <v>0.6159375</v>
      </c>
      <c r="AB13" s="94" t="s">
        <v>52</v>
      </c>
      <c r="AC13" s="94">
        <v>0</v>
      </c>
      <c r="AD13" s="95">
        <v>0.03416666666666668</v>
      </c>
      <c r="AE13" s="110">
        <v>0.00038194444444443476</v>
      </c>
      <c r="AF13" s="96">
        <v>33</v>
      </c>
      <c r="AG13" s="98" t="s">
        <v>62</v>
      </c>
      <c r="AH13" s="99">
        <v>33</v>
      </c>
      <c r="AI13" s="106">
        <v>0.7180555555555556</v>
      </c>
      <c r="AJ13" s="106">
        <v>0.6930555555555555</v>
      </c>
      <c r="AK13" s="119">
        <v>0.7083333333333334</v>
      </c>
      <c r="AL13" s="85" t="s">
        <v>63</v>
      </c>
      <c r="AM13" s="108">
        <v>0</v>
      </c>
      <c r="AO13" s="121">
        <f t="shared" si="0"/>
        <v>416</v>
      </c>
      <c r="AP13" s="121">
        <f>'Фото-КП'!W13</f>
        <v>0</v>
      </c>
      <c r="AQ13" s="121">
        <f t="shared" si="1"/>
        <v>300</v>
      </c>
      <c r="AR13" s="121">
        <f t="shared" si="2"/>
        <v>0</v>
      </c>
      <c r="AS13" s="123">
        <f t="shared" si="3"/>
        <v>716</v>
      </c>
      <c r="AU13" s="187"/>
    </row>
    <row r="14" spans="1:47" ht="24.75" customHeight="1">
      <c r="A14" s="81">
        <f t="shared" si="4"/>
        <v>8</v>
      </c>
      <c r="B14" s="82" t="str">
        <f>'[1]StartList'!Q14</f>
        <v>Стандарт</v>
      </c>
      <c r="C14" s="83">
        <f>'[1]StartList'!B14</f>
        <v>7</v>
      </c>
      <c r="D14" s="84" t="str">
        <f>'[1]StartList'!E14</f>
        <v>Желудков Дмитрий, Медведев Евгений</v>
      </c>
      <c r="E14" s="147"/>
      <c r="F14" s="147"/>
      <c r="G14" s="147"/>
      <c r="H14" s="147"/>
      <c r="I14" s="184"/>
      <c r="J14" s="124"/>
      <c r="K14" s="91"/>
      <c r="L14" s="134"/>
      <c r="M14" s="135"/>
      <c r="N14" s="135"/>
      <c r="O14" s="135"/>
      <c r="P14" s="135"/>
      <c r="Q14" s="136"/>
      <c r="R14" s="144"/>
      <c r="S14" s="137"/>
      <c r="T14" s="145"/>
      <c r="U14" s="127"/>
      <c r="V14" s="89"/>
      <c r="W14" s="90"/>
      <c r="X14" s="91"/>
      <c r="Y14" s="92"/>
      <c r="Z14" s="135"/>
      <c r="AA14" s="135"/>
      <c r="AB14" s="135"/>
      <c r="AC14" s="135"/>
      <c r="AD14" s="136"/>
      <c r="AE14" s="143"/>
      <c r="AF14" s="137"/>
      <c r="AG14" s="139"/>
      <c r="AH14" s="127"/>
      <c r="AI14" s="89"/>
      <c r="AJ14" s="89"/>
      <c r="AK14" s="124"/>
      <c r="AL14" s="91"/>
      <c r="AM14" s="92"/>
      <c r="AN14" s="185"/>
      <c r="AO14" s="147"/>
      <c r="AP14" s="147"/>
      <c r="AQ14" s="147"/>
      <c r="AR14" s="147"/>
      <c r="AS14" s="149" t="s">
        <v>53</v>
      </c>
      <c r="AU14" s="187"/>
    </row>
    <row r="15" spans="1:47" ht="24.75" customHeight="1">
      <c r="A15" s="81">
        <f t="shared" si="4"/>
        <v>9</v>
      </c>
      <c r="B15" s="82" t="str">
        <f>'[1]StartList'!Q15</f>
        <v>Профессионал</v>
      </c>
      <c r="C15" s="83">
        <f>'[1]StartList'!B15</f>
        <v>8</v>
      </c>
      <c r="D15" s="84" t="str">
        <f>'[1]StartList'!E15</f>
        <v>Филоненко Николай, Курилин Алексей</v>
      </c>
      <c r="E15" s="121">
        <f>'День 1'!EH15</f>
        <v>547</v>
      </c>
      <c r="F15" s="121">
        <f>'День 1'!EI15</f>
        <v>0</v>
      </c>
      <c r="G15" s="121">
        <f>'День 1'!EJ15</f>
        <v>900</v>
      </c>
      <c r="H15" s="121">
        <f>'День 1'!EK15</f>
        <v>0</v>
      </c>
      <c r="I15" s="86">
        <v>0.463888888888889</v>
      </c>
      <c r="J15" s="87">
        <v>0.46388888888888885</v>
      </c>
      <c r="K15" s="85" t="s">
        <v>63</v>
      </c>
      <c r="L15" s="88">
        <v>0</v>
      </c>
      <c r="M15" s="94">
        <v>0.4643171296296296</v>
      </c>
      <c r="N15" s="125">
        <v>0.5624768518518518</v>
      </c>
      <c r="O15" s="94" t="s">
        <v>52</v>
      </c>
      <c r="P15" s="94">
        <v>0</v>
      </c>
      <c r="Q15" s="95">
        <v>0.09815972222222219</v>
      </c>
      <c r="R15" s="115">
        <v>0.03565972222222219</v>
      </c>
      <c r="S15" s="96">
        <v>3081</v>
      </c>
      <c r="T15" s="116" t="s">
        <v>52</v>
      </c>
      <c r="U15" s="99">
        <v>3081</v>
      </c>
      <c r="V15" s="106">
        <v>0.5745717592592594</v>
      </c>
      <c r="W15" s="109">
        <v>0.6121643518518519</v>
      </c>
      <c r="X15" s="85" t="s">
        <v>63</v>
      </c>
      <c r="Y15" s="108">
        <v>0</v>
      </c>
      <c r="Z15" s="125">
        <v>0.6121643518518519</v>
      </c>
      <c r="AA15" s="125">
        <v>0.6500462962962963</v>
      </c>
      <c r="AB15" s="94" t="s">
        <v>52</v>
      </c>
      <c r="AC15" s="94">
        <v>0</v>
      </c>
      <c r="AD15" s="95">
        <v>0.03788194444444437</v>
      </c>
      <c r="AE15" s="110">
        <v>0.0033333333333332577</v>
      </c>
      <c r="AF15" s="96">
        <v>288</v>
      </c>
      <c r="AG15" s="98" t="s">
        <v>52</v>
      </c>
      <c r="AH15" s="99">
        <v>288</v>
      </c>
      <c r="AI15" s="106">
        <v>0.7194444444444444</v>
      </c>
      <c r="AJ15" s="106">
        <v>0.6944444444444444</v>
      </c>
      <c r="AK15" s="119">
        <v>0.7166666666666667</v>
      </c>
      <c r="AL15" s="85" t="s">
        <v>63</v>
      </c>
      <c r="AM15" s="108">
        <v>0</v>
      </c>
      <c r="AO15" s="121">
        <f aca="true" t="shared" si="5" ref="AO15:AO42">E15+U15+AH15</f>
        <v>3916</v>
      </c>
      <c r="AP15" s="121">
        <f>'Фото-КП'!W15</f>
        <v>0</v>
      </c>
      <c r="AQ15" s="121">
        <f aca="true" t="shared" si="6" ref="AQ15:AQ42">G15+L15+AM15</f>
        <v>900</v>
      </c>
      <c r="AR15" s="121">
        <f t="shared" si="2"/>
        <v>0</v>
      </c>
      <c r="AS15" s="123">
        <f t="shared" si="3"/>
        <v>4816</v>
      </c>
      <c r="AU15" s="187"/>
    </row>
    <row r="16" spans="1:47" ht="24.75" customHeight="1">
      <c r="A16" s="81">
        <f t="shared" si="4"/>
        <v>10</v>
      </c>
      <c r="B16" s="82" t="str">
        <f>'[1]StartList'!Q16</f>
        <v>Профессионал</v>
      </c>
      <c r="C16" s="83">
        <f>'[1]StartList'!B16</f>
        <v>9</v>
      </c>
      <c r="D16" s="84" t="str">
        <f>'[1]StartList'!E16</f>
        <v>Желнин Евгений, Желнина Светлана</v>
      </c>
      <c r="E16" s="121">
        <f>'День 1'!EH16</f>
        <v>1705</v>
      </c>
      <c r="F16" s="121">
        <f>'День 1'!EI16</f>
        <v>0</v>
      </c>
      <c r="G16" s="121">
        <f>'День 1'!EJ16</f>
        <v>1020</v>
      </c>
      <c r="H16" s="121">
        <f>'День 1'!EK16</f>
        <v>0</v>
      </c>
      <c r="I16" s="86">
        <v>0.464583333333333</v>
      </c>
      <c r="J16" s="87">
        <v>0.46458333333333335</v>
      </c>
      <c r="K16" s="85" t="s">
        <v>63</v>
      </c>
      <c r="L16" s="88">
        <v>0</v>
      </c>
      <c r="M16" s="94">
        <v>0.46511574074074075</v>
      </c>
      <c r="N16" s="94">
        <v>0.5301157407407407</v>
      </c>
      <c r="O16" s="94" t="s">
        <v>52</v>
      </c>
      <c r="P16" s="94">
        <v>0</v>
      </c>
      <c r="Q16" s="95">
        <v>0.065</v>
      </c>
      <c r="R16" s="115">
        <v>0.0025000000000000022</v>
      </c>
      <c r="S16" s="96">
        <v>216</v>
      </c>
      <c r="T16" s="116" t="s">
        <v>52</v>
      </c>
      <c r="U16" s="99">
        <v>216</v>
      </c>
      <c r="V16" s="106">
        <v>0.5752662037037034</v>
      </c>
      <c r="W16" s="109">
        <v>0.5857638888888889</v>
      </c>
      <c r="X16" s="85" t="s">
        <v>63</v>
      </c>
      <c r="Y16" s="108">
        <v>0</v>
      </c>
      <c r="Z16" s="125">
        <v>0.5857638888888889</v>
      </c>
      <c r="AA16" s="125">
        <v>0.6205787037037037</v>
      </c>
      <c r="AB16" s="94" t="s">
        <v>52</v>
      </c>
      <c r="AC16" s="94">
        <v>0</v>
      </c>
      <c r="AD16" s="95">
        <v>0.034814814814814854</v>
      </c>
      <c r="AE16" s="110">
        <v>0.0002662037037037407</v>
      </c>
      <c r="AF16" s="96">
        <v>23</v>
      </c>
      <c r="AG16" s="98" t="s">
        <v>52</v>
      </c>
      <c r="AH16" s="99">
        <v>23</v>
      </c>
      <c r="AI16" s="106">
        <v>0.7201388888888889</v>
      </c>
      <c r="AJ16" s="106">
        <v>0.6951388888888889</v>
      </c>
      <c r="AK16" s="119">
        <v>0.7125</v>
      </c>
      <c r="AL16" s="85" t="s">
        <v>63</v>
      </c>
      <c r="AM16" s="108">
        <v>0</v>
      </c>
      <c r="AO16" s="121">
        <f t="shared" si="5"/>
        <v>1944</v>
      </c>
      <c r="AP16" s="121">
        <f>'Фото-КП'!W16</f>
        <v>0</v>
      </c>
      <c r="AQ16" s="121">
        <f t="shared" si="6"/>
        <v>1020</v>
      </c>
      <c r="AR16" s="121">
        <f t="shared" si="2"/>
        <v>0</v>
      </c>
      <c r="AS16" s="123">
        <f t="shared" si="3"/>
        <v>2964</v>
      </c>
      <c r="AU16" s="187"/>
    </row>
    <row r="17" spans="1:47" ht="24.75" customHeight="1">
      <c r="A17" s="81">
        <f t="shared" si="4"/>
        <v>11</v>
      </c>
      <c r="B17" s="82" t="str">
        <f>'[1]StartList'!Q17</f>
        <v>Профессионал</v>
      </c>
      <c r="C17" s="83">
        <f>'[1]StartList'!B17</f>
        <v>11</v>
      </c>
      <c r="D17" s="84" t="str">
        <f>'[1]StartList'!E17</f>
        <v>Кузнецова Наталья, Ивинский Максим</v>
      </c>
      <c r="E17" s="121">
        <f>'День 1'!EH17</f>
        <v>4308</v>
      </c>
      <c r="F17" s="121">
        <f>'День 1'!EI17</f>
        <v>4800</v>
      </c>
      <c r="G17" s="121">
        <f>'День 1'!EJ17</f>
        <v>4500</v>
      </c>
      <c r="H17" s="121">
        <f>'День 1'!EK17</f>
        <v>0</v>
      </c>
      <c r="I17" s="86">
        <v>0.465277777777777</v>
      </c>
      <c r="J17" s="87">
        <v>0.46527777777777773</v>
      </c>
      <c r="K17" s="85" t="s">
        <v>63</v>
      </c>
      <c r="L17" s="88">
        <v>0</v>
      </c>
      <c r="M17" s="94">
        <v>0.46576388888888887</v>
      </c>
      <c r="N17" s="94"/>
      <c r="O17" s="94" t="s">
        <v>52</v>
      </c>
      <c r="P17" s="94">
        <v>0</v>
      </c>
      <c r="Q17" s="95">
        <v>-0.46576388888888887</v>
      </c>
      <c r="R17" s="115">
        <v>0.5282638888888889</v>
      </c>
      <c r="S17" s="96" t="s">
        <v>65</v>
      </c>
      <c r="T17" s="116" t="s">
        <v>63</v>
      </c>
      <c r="U17" s="99">
        <v>3807</v>
      </c>
      <c r="V17" s="106">
        <v>0.5759606481481474</v>
      </c>
      <c r="W17" s="109"/>
      <c r="X17" s="85" t="s">
        <v>63</v>
      </c>
      <c r="Y17" s="108">
        <v>0</v>
      </c>
      <c r="Z17" s="125"/>
      <c r="AA17" s="125"/>
      <c r="AB17" s="94" t="s">
        <v>52</v>
      </c>
      <c r="AC17" s="94">
        <v>0</v>
      </c>
      <c r="AD17" s="95">
        <v>0</v>
      </c>
      <c r="AE17" s="110">
        <v>0.03454861111111111</v>
      </c>
      <c r="AF17" s="96" t="s">
        <v>66</v>
      </c>
      <c r="AG17" s="98" t="s">
        <v>63</v>
      </c>
      <c r="AH17" s="99">
        <v>1311</v>
      </c>
      <c r="AI17" s="106">
        <v>0.7208333333333333</v>
      </c>
      <c r="AJ17" s="106">
        <v>0.6958333333333333</v>
      </c>
      <c r="AK17" s="119">
        <v>0.7215277777777778</v>
      </c>
      <c r="AL17" s="85" t="s">
        <v>52</v>
      </c>
      <c r="AM17" s="108">
        <v>60</v>
      </c>
      <c r="AO17" s="121">
        <f t="shared" si="5"/>
        <v>9426</v>
      </c>
      <c r="AP17" s="121">
        <f>'Фото-КП'!W17</f>
        <v>4800</v>
      </c>
      <c r="AQ17" s="121">
        <f t="shared" si="6"/>
        <v>4560</v>
      </c>
      <c r="AR17" s="121">
        <f t="shared" si="2"/>
        <v>0</v>
      </c>
      <c r="AS17" s="123">
        <f t="shared" si="3"/>
        <v>18786</v>
      </c>
      <c r="AU17" s="187"/>
    </row>
    <row r="18" spans="1:47" ht="24.75" customHeight="1">
      <c r="A18" s="81">
        <f t="shared" si="4"/>
        <v>12</v>
      </c>
      <c r="B18" s="82" t="str">
        <f>'[1]StartList'!Q18</f>
        <v>Профессионал</v>
      </c>
      <c r="C18" s="83">
        <f>'[1]StartList'!B18</f>
        <v>12</v>
      </c>
      <c r="D18" s="84" t="str">
        <f>'[1]StartList'!E18</f>
        <v>Минаев Евгений, Суриков Иван</v>
      </c>
      <c r="E18" s="121">
        <f>'День 1'!EH18</f>
        <v>1532</v>
      </c>
      <c r="F18" s="121">
        <f>'День 1'!EI18</f>
        <v>0</v>
      </c>
      <c r="G18" s="121">
        <f>'День 1'!EJ18</f>
        <v>900</v>
      </c>
      <c r="H18" s="121">
        <f>'День 1'!EK18</f>
        <v>0</v>
      </c>
      <c r="I18" s="86">
        <v>0.465972222222222</v>
      </c>
      <c r="J18" s="87">
        <v>0.46597222222222223</v>
      </c>
      <c r="K18" s="85" t="s">
        <v>63</v>
      </c>
      <c r="L18" s="88">
        <v>0</v>
      </c>
      <c r="M18" s="94">
        <v>0.4663078703703704</v>
      </c>
      <c r="N18" s="94">
        <v>0.5280671296296297</v>
      </c>
      <c r="O18" s="94" t="s">
        <v>52</v>
      </c>
      <c r="P18" s="94">
        <v>0</v>
      </c>
      <c r="Q18" s="95">
        <v>0.061759259259259236</v>
      </c>
      <c r="R18" s="115">
        <v>0.000740740740740764</v>
      </c>
      <c r="S18" s="96">
        <v>0</v>
      </c>
      <c r="T18" s="116" t="s">
        <v>52</v>
      </c>
      <c r="U18" s="99">
        <v>0</v>
      </c>
      <c r="V18" s="106">
        <v>0.5766550925925924</v>
      </c>
      <c r="W18" s="109">
        <v>0.5796180555555556</v>
      </c>
      <c r="X18" s="85" t="s">
        <v>63</v>
      </c>
      <c r="Y18" s="108">
        <v>0</v>
      </c>
      <c r="Z18" s="125">
        <v>0.5796180555555556</v>
      </c>
      <c r="AA18" s="132">
        <v>0.6138773148148148</v>
      </c>
      <c r="AB18" s="94" t="s">
        <v>52</v>
      </c>
      <c r="AC18" s="94">
        <v>0</v>
      </c>
      <c r="AD18" s="95">
        <v>0.03425925925925921</v>
      </c>
      <c r="AE18" s="110">
        <v>0.0002893518518519017</v>
      </c>
      <c r="AF18" s="96">
        <v>25</v>
      </c>
      <c r="AG18" s="98" t="s">
        <v>62</v>
      </c>
      <c r="AH18" s="183">
        <v>325</v>
      </c>
      <c r="AI18" s="106">
        <v>0.7215277777777778</v>
      </c>
      <c r="AJ18" s="106">
        <v>0.6965277777777777</v>
      </c>
      <c r="AK18" s="119">
        <v>0.7048611111111112</v>
      </c>
      <c r="AL18" s="85" t="s">
        <v>63</v>
      </c>
      <c r="AM18" s="108">
        <v>0</v>
      </c>
      <c r="AO18" s="121">
        <f t="shared" si="5"/>
        <v>1857</v>
      </c>
      <c r="AP18" s="121">
        <f>'Фото-КП'!W18</f>
        <v>0</v>
      </c>
      <c r="AQ18" s="121">
        <f t="shared" si="6"/>
        <v>900</v>
      </c>
      <c r="AR18" s="121">
        <f t="shared" si="2"/>
        <v>0</v>
      </c>
      <c r="AS18" s="123">
        <f t="shared" si="3"/>
        <v>2757</v>
      </c>
      <c r="AU18" s="187"/>
    </row>
    <row r="19" spans="1:47" ht="24.75" customHeight="1">
      <c r="A19" s="81">
        <f t="shared" si="4"/>
        <v>13</v>
      </c>
      <c r="B19" s="82" t="str">
        <f>'[1]StartList'!Q19</f>
        <v>Стандарт</v>
      </c>
      <c r="C19" s="83">
        <f>'[1]StartList'!B19</f>
        <v>2</v>
      </c>
      <c r="D19" s="84" t="str">
        <f>'[1]StartList'!E19</f>
        <v>Лучкин Андрей, Лучкин Роман</v>
      </c>
      <c r="E19" s="121">
        <f>'День 1'!EH19</f>
        <v>500</v>
      </c>
      <c r="F19" s="121">
        <f>'День 1'!EI19</f>
        <v>0</v>
      </c>
      <c r="G19" s="121">
        <f>'День 1'!EJ19</f>
        <v>600</v>
      </c>
      <c r="H19" s="121">
        <f>'День 1'!EK19</f>
        <v>0</v>
      </c>
      <c r="I19" s="86">
        <v>0.466666666666666</v>
      </c>
      <c r="J19" s="87">
        <v>0.4666666666666666</v>
      </c>
      <c r="K19" s="85" t="s">
        <v>63</v>
      </c>
      <c r="L19" s="88">
        <v>0</v>
      </c>
      <c r="M19" s="94">
        <v>0.4670486111111111</v>
      </c>
      <c r="N19" s="94">
        <v>0.5622569444444444</v>
      </c>
      <c r="O19" s="94" t="s">
        <v>52</v>
      </c>
      <c r="P19" s="94">
        <v>0</v>
      </c>
      <c r="Q19" s="95">
        <v>0.09520833333333328</v>
      </c>
      <c r="R19" s="115">
        <v>0.032708333333333284</v>
      </c>
      <c r="S19" s="96">
        <v>2826</v>
      </c>
      <c r="T19" s="116" t="s">
        <v>52</v>
      </c>
      <c r="U19" s="99">
        <v>2826</v>
      </c>
      <c r="V19" s="106">
        <v>0.5773495370370364</v>
      </c>
      <c r="W19" s="109">
        <v>0.6101041666666667</v>
      </c>
      <c r="X19" s="85" t="s">
        <v>63</v>
      </c>
      <c r="Y19" s="108">
        <v>0</v>
      </c>
      <c r="Z19" s="125">
        <v>0.6101041666666667</v>
      </c>
      <c r="AA19" s="132"/>
      <c r="AB19" s="94" t="s">
        <v>52</v>
      </c>
      <c r="AC19" s="94">
        <v>0</v>
      </c>
      <c r="AD19" s="95">
        <v>-0.6101041666666667</v>
      </c>
      <c r="AE19" s="110">
        <v>0.6446527777777777</v>
      </c>
      <c r="AF19" s="96" t="s">
        <v>66</v>
      </c>
      <c r="AG19" s="98" t="s">
        <v>63</v>
      </c>
      <c r="AH19" s="183">
        <v>1611</v>
      </c>
      <c r="AI19" s="106">
        <v>0.7222222222222222</v>
      </c>
      <c r="AJ19" s="106">
        <v>0.6972222222222222</v>
      </c>
      <c r="AK19" s="119">
        <v>0.7395833333333334</v>
      </c>
      <c r="AL19" s="85" t="s">
        <v>52</v>
      </c>
      <c r="AM19" s="108">
        <v>900</v>
      </c>
      <c r="AO19" s="121">
        <f t="shared" si="5"/>
        <v>4937</v>
      </c>
      <c r="AP19" s="121">
        <f>'Фото-КП'!W19</f>
        <v>0</v>
      </c>
      <c r="AQ19" s="121">
        <f t="shared" si="6"/>
        <v>1500</v>
      </c>
      <c r="AR19" s="121">
        <f t="shared" si="2"/>
        <v>0</v>
      </c>
      <c r="AS19" s="123">
        <f t="shared" si="3"/>
        <v>6437</v>
      </c>
      <c r="AU19" s="187"/>
    </row>
    <row r="20" spans="1:51" ht="24.75" customHeight="1">
      <c r="A20" s="81">
        <f t="shared" si="4"/>
        <v>14</v>
      </c>
      <c r="B20" s="82" t="str">
        <f>'[1]StartList'!Q20</f>
        <v>Стандарт</v>
      </c>
      <c r="C20" s="83">
        <f>'[1]StartList'!B20</f>
        <v>14</v>
      </c>
      <c r="D20" s="84" t="str">
        <f>'[1]StartList'!E20</f>
        <v>Грибов Дмитрий, Грибова Наталья</v>
      </c>
      <c r="E20" s="121">
        <f>'День 1'!EH20</f>
        <v>1783</v>
      </c>
      <c r="F20" s="121">
        <f>'День 1'!EI20</f>
        <v>0</v>
      </c>
      <c r="G20" s="121">
        <f>'День 1'!EJ20</f>
        <v>2940</v>
      </c>
      <c r="H20" s="121">
        <f>'День 1'!EK20</f>
        <v>0</v>
      </c>
      <c r="I20" s="86">
        <v>0.46736111111111</v>
      </c>
      <c r="J20" s="87">
        <v>0.4673611111111111</v>
      </c>
      <c r="K20" s="85" t="s">
        <v>63</v>
      </c>
      <c r="L20" s="88">
        <v>0</v>
      </c>
      <c r="M20" s="94">
        <v>0.46770833333333334</v>
      </c>
      <c r="N20" s="94"/>
      <c r="O20" s="94" t="s">
        <v>52</v>
      </c>
      <c r="P20" s="94">
        <v>0</v>
      </c>
      <c r="Q20" s="95">
        <v>-0.46770833333333334</v>
      </c>
      <c r="R20" s="115">
        <v>0.5302083333333334</v>
      </c>
      <c r="S20" s="96" t="s">
        <v>65</v>
      </c>
      <c r="T20" s="116" t="s">
        <v>63</v>
      </c>
      <c r="U20" s="99">
        <v>3807</v>
      </c>
      <c r="V20" s="106">
        <v>0.5780439814814804</v>
      </c>
      <c r="W20" s="109"/>
      <c r="X20" s="85" t="s">
        <v>63</v>
      </c>
      <c r="Y20" s="108">
        <v>0</v>
      </c>
      <c r="Z20" s="125"/>
      <c r="AA20" s="125"/>
      <c r="AB20" s="94" t="s">
        <v>52</v>
      </c>
      <c r="AC20" s="94">
        <v>0</v>
      </c>
      <c r="AD20" s="95">
        <v>0</v>
      </c>
      <c r="AE20" s="110">
        <v>0.03454861111111111</v>
      </c>
      <c r="AF20" s="96" t="s">
        <v>66</v>
      </c>
      <c r="AG20" s="98" t="s">
        <v>63</v>
      </c>
      <c r="AH20" s="99">
        <v>1311</v>
      </c>
      <c r="AI20" s="106">
        <v>0.7229166666666667</v>
      </c>
      <c r="AJ20" s="106">
        <v>0.6979166666666666</v>
      </c>
      <c r="AK20" s="119"/>
      <c r="AL20" s="85" t="s">
        <v>62</v>
      </c>
      <c r="AM20" s="108">
        <v>1800</v>
      </c>
      <c r="AO20" s="121">
        <f t="shared" si="5"/>
        <v>6901</v>
      </c>
      <c r="AP20" s="121">
        <f>'Фото-КП'!W20</f>
        <v>5400</v>
      </c>
      <c r="AQ20" s="121">
        <f t="shared" si="6"/>
        <v>4740</v>
      </c>
      <c r="AR20" s="121">
        <f t="shared" si="2"/>
        <v>0</v>
      </c>
      <c r="AS20" s="123">
        <f t="shared" si="3"/>
        <v>17041</v>
      </c>
      <c r="AU20" s="187"/>
      <c r="AV20" s="7"/>
      <c r="AW20" s="7"/>
      <c r="AX20" s="7"/>
      <c r="AY20" s="7"/>
    </row>
    <row r="21" spans="1:47" ht="24.75" customHeight="1">
      <c r="A21" s="81">
        <f t="shared" si="4"/>
        <v>15</v>
      </c>
      <c r="B21" s="82" t="str">
        <f>'[1]StartList'!Q21</f>
        <v>Стандарт</v>
      </c>
      <c r="C21" s="83">
        <f>'[1]StartList'!B21</f>
        <v>15</v>
      </c>
      <c r="D21" s="84" t="str">
        <f>'[1]StartList'!E21</f>
        <v>Буракова Наталья, Чернышева Елена</v>
      </c>
      <c r="E21" s="121">
        <f>'День 1'!EH21</f>
        <v>1866</v>
      </c>
      <c r="F21" s="121">
        <f>'День 1'!EI21</f>
        <v>0</v>
      </c>
      <c r="G21" s="121">
        <f>'День 1'!EJ21</f>
        <v>3840</v>
      </c>
      <c r="H21" s="121">
        <f>'День 1'!EK21</f>
        <v>0</v>
      </c>
      <c r="I21" s="86">
        <v>0.468055555555555</v>
      </c>
      <c r="J21" s="87">
        <v>0.4680555555555555</v>
      </c>
      <c r="K21" s="85" t="s">
        <v>63</v>
      </c>
      <c r="L21" s="88">
        <v>0</v>
      </c>
      <c r="M21" s="94">
        <v>0.4688541666666666</v>
      </c>
      <c r="N21" s="94"/>
      <c r="O21" s="94" t="s">
        <v>52</v>
      </c>
      <c r="P21" s="94">
        <v>0</v>
      </c>
      <c r="Q21" s="95">
        <v>-0.4688541666666666</v>
      </c>
      <c r="R21" s="115">
        <v>0.5313541666666666</v>
      </c>
      <c r="S21" s="96" t="s">
        <v>65</v>
      </c>
      <c r="T21" s="116" t="s">
        <v>63</v>
      </c>
      <c r="U21" s="99">
        <v>3807</v>
      </c>
      <c r="V21" s="106">
        <v>0.5787384259259254</v>
      </c>
      <c r="W21" s="109"/>
      <c r="X21" s="85" t="s">
        <v>63</v>
      </c>
      <c r="Y21" s="108">
        <v>0</v>
      </c>
      <c r="Z21" s="125"/>
      <c r="AA21" s="125"/>
      <c r="AB21" s="94" t="s">
        <v>52</v>
      </c>
      <c r="AC21" s="94">
        <v>0</v>
      </c>
      <c r="AD21" s="95">
        <v>0</v>
      </c>
      <c r="AE21" s="110">
        <v>0.03454861111111111</v>
      </c>
      <c r="AF21" s="96" t="s">
        <v>66</v>
      </c>
      <c r="AG21" s="98" t="s">
        <v>63</v>
      </c>
      <c r="AH21" s="99">
        <v>1311</v>
      </c>
      <c r="AI21" s="106">
        <v>0.7236111111111111</v>
      </c>
      <c r="AJ21" s="106">
        <v>0.6986111111111111</v>
      </c>
      <c r="AK21" s="119"/>
      <c r="AL21" s="85" t="s">
        <v>62</v>
      </c>
      <c r="AM21" s="108">
        <v>1800</v>
      </c>
      <c r="AO21" s="121">
        <f t="shared" si="5"/>
        <v>6984</v>
      </c>
      <c r="AP21" s="121">
        <f>'Фото-КП'!W21</f>
        <v>0</v>
      </c>
      <c r="AQ21" s="121">
        <f t="shared" si="6"/>
        <v>5640</v>
      </c>
      <c r="AR21" s="121">
        <f t="shared" si="2"/>
        <v>0</v>
      </c>
      <c r="AS21" s="123">
        <f t="shared" si="3"/>
        <v>12624</v>
      </c>
      <c r="AU21" s="187"/>
    </row>
    <row r="22" spans="1:47" ht="24.75" customHeight="1">
      <c r="A22" s="81">
        <f t="shared" si="4"/>
        <v>16</v>
      </c>
      <c r="B22" s="82" t="str">
        <f>'[1]StartList'!Q22</f>
        <v>Профессионал</v>
      </c>
      <c r="C22" s="83">
        <f>'[1]StartList'!B22</f>
        <v>16</v>
      </c>
      <c r="D22" s="84" t="str">
        <f>'[1]StartList'!E22</f>
        <v>Золотов Антон, Золотова Мария</v>
      </c>
      <c r="E22" s="121">
        <f>'День 1'!EH22</f>
        <v>2066</v>
      </c>
      <c r="F22" s="121">
        <f>'День 1'!EI22</f>
        <v>0</v>
      </c>
      <c r="G22" s="121">
        <f>'День 1'!EJ22</f>
        <v>900</v>
      </c>
      <c r="H22" s="121">
        <f>'День 1'!EK22</f>
        <v>0</v>
      </c>
      <c r="I22" s="86">
        <v>0.468749999999999</v>
      </c>
      <c r="J22" s="87">
        <v>0.46875</v>
      </c>
      <c r="K22" s="85" t="s">
        <v>63</v>
      </c>
      <c r="L22" s="88">
        <v>0</v>
      </c>
      <c r="M22" s="94">
        <v>0.46925925925925926</v>
      </c>
      <c r="N22" s="94">
        <v>0.5251388888888889</v>
      </c>
      <c r="O22" s="94" t="s">
        <v>52</v>
      </c>
      <c r="P22" s="94">
        <v>0</v>
      </c>
      <c r="Q22" s="95">
        <v>0.05587962962962967</v>
      </c>
      <c r="R22" s="115">
        <v>0.006620370370370332</v>
      </c>
      <c r="S22" s="96">
        <v>0</v>
      </c>
      <c r="T22" s="116" t="s">
        <v>52</v>
      </c>
      <c r="U22" s="99">
        <v>0</v>
      </c>
      <c r="V22" s="106">
        <v>0.5794328703703694</v>
      </c>
      <c r="W22" s="109">
        <v>0.5800578703703704</v>
      </c>
      <c r="X22" s="85" t="s">
        <v>63</v>
      </c>
      <c r="Y22" s="108">
        <v>0</v>
      </c>
      <c r="Z22" s="125">
        <v>0.5800578703703704</v>
      </c>
      <c r="AA22" s="125">
        <v>0.625462962962963</v>
      </c>
      <c r="AB22" s="94" t="s">
        <v>52</v>
      </c>
      <c r="AC22" s="94">
        <v>0</v>
      </c>
      <c r="AD22" s="95">
        <v>0.04540509259259262</v>
      </c>
      <c r="AE22" s="110">
        <v>0.010856481481481509</v>
      </c>
      <c r="AF22" s="96">
        <v>938</v>
      </c>
      <c r="AG22" s="98" t="s">
        <v>52</v>
      </c>
      <c r="AH22" s="99">
        <v>938</v>
      </c>
      <c r="AI22" s="106">
        <v>0.7243055555555555</v>
      </c>
      <c r="AJ22" s="106">
        <v>0.6993055555555555</v>
      </c>
      <c r="AK22" s="119">
        <v>0.7097222222222223</v>
      </c>
      <c r="AL22" s="85" t="s">
        <v>63</v>
      </c>
      <c r="AM22" s="108">
        <v>0</v>
      </c>
      <c r="AO22" s="121">
        <f t="shared" si="5"/>
        <v>3004</v>
      </c>
      <c r="AP22" s="121">
        <f>'Фото-КП'!W22</f>
        <v>0</v>
      </c>
      <c r="AQ22" s="121">
        <f t="shared" si="6"/>
        <v>900</v>
      </c>
      <c r="AR22" s="121">
        <f t="shared" si="2"/>
        <v>0</v>
      </c>
      <c r="AS22" s="123">
        <f t="shared" si="3"/>
        <v>3904</v>
      </c>
      <c r="AU22" s="187"/>
    </row>
    <row r="23" spans="1:47" ht="24.75" customHeight="1">
      <c r="A23" s="81">
        <f t="shared" si="4"/>
        <v>17</v>
      </c>
      <c r="B23" s="82" t="str">
        <f>'[1]StartList'!Q23</f>
        <v>Стандарт</v>
      </c>
      <c r="C23" s="83">
        <f>'[1]StartList'!B23</f>
        <v>17</v>
      </c>
      <c r="D23" s="84" t="str">
        <f>'[1]StartList'!E23</f>
        <v>Попов Вадим, Тынчеров Евгений</v>
      </c>
      <c r="E23" s="121">
        <f>'День 1'!EH23</f>
        <v>1415</v>
      </c>
      <c r="F23" s="121">
        <f>'День 1'!EI23</f>
        <v>600</v>
      </c>
      <c r="G23" s="121">
        <f>'День 1'!EJ23</f>
        <v>900</v>
      </c>
      <c r="H23" s="121">
        <f>'День 1'!EK23</f>
        <v>0</v>
      </c>
      <c r="I23" s="86">
        <v>0.469444444444444</v>
      </c>
      <c r="J23" s="87">
        <v>0.4694444444444445</v>
      </c>
      <c r="K23" s="85" t="s">
        <v>63</v>
      </c>
      <c r="L23" s="88">
        <v>0</v>
      </c>
      <c r="M23" s="94">
        <v>0.4699421296296296</v>
      </c>
      <c r="N23" s="94"/>
      <c r="O23" s="94" t="s">
        <v>52</v>
      </c>
      <c r="P23" s="94">
        <v>0</v>
      </c>
      <c r="Q23" s="95">
        <v>-0.4699421296296296</v>
      </c>
      <c r="R23" s="115">
        <v>0.5324421296296296</v>
      </c>
      <c r="S23" s="96" t="s">
        <v>65</v>
      </c>
      <c r="T23" s="116" t="s">
        <v>63</v>
      </c>
      <c r="U23" s="99">
        <v>3807</v>
      </c>
      <c r="V23" s="106">
        <v>0.5801273148148144</v>
      </c>
      <c r="W23" s="109"/>
      <c r="X23" s="85" t="s">
        <v>63</v>
      </c>
      <c r="Y23" s="108">
        <v>0</v>
      </c>
      <c r="Z23" s="125"/>
      <c r="AA23" s="125"/>
      <c r="AB23" s="94" t="s">
        <v>52</v>
      </c>
      <c r="AC23" s="94">
        <v>0</v>
      </c>
      <c r="AD23" s="95">
        <v>0</v>
      </c>
      <c r="AE23" s="110">
        <v>0.03454861111111111</v>
      </c>
      <c r="AF23" s="96" t="s">
        <v>66</v>
      </c>
      <c r="AG23" s="98" t="s">
        <v>63</v>
      </c>
      <c r="AH23" s="99">
        <v>1311</v>
      </c>
      <c r="AI23" s="106">
        <v>0.7250000000000001</v>
      </c>
      <c r="AJ23" s="106">
        <v>0.7000000000000001</v>
      </c>
      <c r="AK23" s="119"/>
      <c r="AL23" s="85" t="s">
        <v>62</v>
      </c>
      <c r="AM23" s="108">
        <v>1800</v>
      </c>
      <c r="AO23" s="121">
        <f t="shared" si="5"/>
        <v>6533</v>
      </c>
      <c r="AP23" s="121">
        <f>'Фото-КП'!W23</f>
        <v>6000</v>
      </c>
      <c r="AQ23" s="121">
        <f t="shared" si="6"/>
        <v>2700</v>
      </c>
      <c r="AR23" s="121">
        <f t="shared" si="2"/>
        <v>0</v>
      </c>
      <c r="AS23" s="123">
        <f t="shared" si="3"/>
        <v>15233</v>
      </c>
      <c r="AU23" s="187"/>
    </row>
    <row r="24" spans="1:47" ht="24.75" customHeight="1">
      <c r="A24" s="81">
        <f t="shared" si="4"/>
        <v>18</v>
      </c>
      <c r="B24" s="82" t="str">
        <f>'[1]StartList'!Q24</f>
        <v>Стандарт</v>
      </c>
      <c r="C24" s="83">
        <f>'[1]StartList'!B24</f>
        <v>18</v>
      </c>
      <c r="D24" s="84" t="str">
        <f>'[1]StartList'!E24</f>
        <v>Жаринов Сергей, Руновский Сергей</v>
      </c>
      <c r="E24" s="121">
        <f>'День 1'!EH24</f>
        <v>1650</v>
      </c>
      <c r="F24" s="121">
        <f>'День 1'!EI24</f>
        <v>600</v>
      </c>
      <c r="G24" s="121">
        <f>'День 1'!EJ24</f>
        <v>900</v>
      </c>
      <c r="H24" s="121">
        <f>'День 1'!EK24</f>
        <v>0</v>
      </c>
      <c r="I24" s="86">
        <v>0.470138888888888</v>
      </c>
      <c r="J24" s="87">
        <v>0.4701388888888889</v>
      </c>
      <c r="K24" s="85" t="s">
        <v>63</v>
      </c>
      <c r="L24" s="88">
        <v>0</v>
      </c>
      <c r="M24" s="94">
        <v>0.4709027777777777</v>
      </c>
      <c r="N24" s="94"/>
      <c r="O24" s="94" t="s">
        <v>52</v>
      </c>
      <c r="P24" s="94">
        <v>0</v>
      </c>
      <c r="Q24" s="95">
        <v>-0.4709027777777777</v>
      </c>
      <c r="R24" s="115">
        <v>0.5334027777777777</v>
      </c>
      <c r="S24" s="96" t="s">
        <v>65</v>
      </c>
      <c r="T24" s="116" t="s">
        <v>63</v>
      </c>
      <c r="U24" s="99">
        <v>3807</v>
      </c>
      <c r="V24" s="106">
        <v>0.5808217592592584</v>
      </c>
      <c r="W24" s="109"/>
      <c r="X24" s="85" t="s">
        <v>63</v>
      </c>
      <c r="Y24" s="108">
        <v>0</v>
      </c>
      <c r="Z24" s="125"/>
      <c r="AA24" s="125"/>
      <c r="AB24" s="94" t="s">
        <v>52</v>
      </c>
      <c r="AC24" s="94">
        <v>0</v>
      </c>
      <c r="AD24" s="95">
        <v>0</v>
      </c>
      <c r="AE24" s="110">
        <v>0.03454861111111111</v>
      </c>
      <c r="AF24" s="96" t="s">
        <v>66</v>
      </c>
      <c r="AG24" s="98" t="s">
        <v>63</v>
      </c>
      <c r="AH24" s="99">
        <v>1311</v>
      </c>
      <c r="AI24" s="106">
        <v>0.7256944444444444</v>
      </c>
      <c r="AJ24" s="106">
        <v>0.7006944444444444</v>
      </c>
      <c r="AK24" s="119"/>
      <c r="AL24" s="85" t="s">
        <v>62</v>
      </c>
      <c r="AM24" s="108">
        <v>1800</v>
      </c>
      <c r="AO24" s="121">
        <f t="shared" si="5"/>
        <v>6768</v>
      </c>
      <c r="AP24" s="121">
        <f>'Фото-КП'!W24</f>
        <v>6000</v>
      </c>
      <c r="AQ24" s="121">
        <f t="shared" si="6"/>
        <v>2700</v>
      </c>
      <c r="AR24" s="121">
        <f t="shared" si="2"/>
        <v>0</v>
      </c>
      <c r="AS24" s="123">
        <f t="shared" si="3"/>
        <v>15468</v>
      </c>
      <c r="AU24" s="187"/>
    </row>
    <row r="25" spans="1:47" ht="24.75" customHeight="1">
      <c r="A25" s="81">
        <f t="shared" si="4"/>
        <v>19</v>
      </c>
      <c r="B25" s="82" t="str">
        <f>'[1]StartList'!Q25</f>
        <v>Профессионал</v>
      </c>
      <c r="C25" s="83">
        <f>'[1]StartList'!B25</f>
        <v>20</v>
      </c>
      <c r="D25" s="84" t="str">
        <f>'[1]StartList'!E25</f>
        <v>Почивалов Александр, Колесников Константин</v>
      </c>
      <c r="E25" s="121">
        <f>'День 1'!EH25</f>
        <v>2304</v>
      </c>
      <c r="F25" s="121">
        <f>'День 1'!EI25</f>
        <v>600</v>
      </c>
      <c r="G25" s="121">
        <f>'День 1'!EJ25</f>
        <v>2700</v>
      </c>
      <c r="H25" s="121">
        <f>'День 1'!EK25</f>
        <v>0</v>
      </c>
      <c r="I25" s="86">
        <v>0.470833333333332</v>
      </c>
      <c r="J25" s="87">
        <v>0.4708333333333334</v>
      </c>
      <c r="K25" s="85" t="s">
        <v>63</v>
      </c>
      <c r="L25" s="88">
        <v>0</v>
      </c>
      <c r="M25" s="94">
        <v>0.47148148148148145</v>
      </c>
      <c r="N25" s="94"/>
      <c r="O25" s="94" t="s">
        <v>52</v>
      </c>
      <c r="P25" s="94">
        <v>0</v>
      </c>
      <c r="Q25" s="95">
        <v>-0.47148148148148145</v>
      </c>
      <c r="R25" s="115">
        <v>0.5339814814814814</v>
      </c>
      <c r="S25" s="96" t="s">
        <v>65</v>
      </c>
      <c r="T25" s="116" t="s">
        <v>63</v>
      </c>
      <c r="U25" s="99">
        <v>3807</v>
      </c>
      <c r="V25" s="106">
        <v>0.5815162037037024</v>
      </c>
      <c r="W25" s="109"/>
      <c r="X25" s="85" t="s">
        <v>63</v>
      </c>
      <c r="Y25" s="108">
        <v>0</v>
      </c>
      <c r="Z25" s="125"/>
      <c r="AA25" s="125"/>
      <c r="AB25" s="94" t="s">
        <v>52</v>
      </c>
      <c r="AC25" s="94">
        <v>0</v>
      </c>
      <c r="AD25" s="95">
        <v>0</v>
      </c>
      <c r="AE25" s="110">
        <v>0.03454861111111111</v>
      </c>
      <c r="AF25" s="96" t="s">
        <v>66</v>
      </c>
      <c r="AG25" s="98" t="s">
        <v>63</v>
      </c>
      <c r="AH25" s="99">
        <v>1311</v>
      </c>
      <c r="AI25" s="106">
        <v>0.726388888888889</v>
      </c>
      <c r="AJ25" s="106">
        <v>0.701388888888889</v>
      </c>
      <c r="AK25" s="119">
        <v>0.7458333333333332</v>
      </c>
      <c r="AL25" s="85" t="s">
        <v>52</v>
      </c>
      <c r="AM25" s="108">
        <v>900</v>
      </c>
      <c r="AO25" s="121">
        <f t="shared" si="5"/>
        <v>7422</v>
      </c>
      <c r="AP25" s="121">
        <f>'Фото-КП'!W25</f>
        <v>2400</v>
      </c>
      <c r="AQ25" s="121">
        <f t="shared" si="6"/>
        <v>3600</v>
      </c>
      <c r="AR25" s="121">
        <f t="shared" si="2"/>
        <v>0</v>
      </c>
      <c r="AS25" s="123">
        <f t="shared" si="3"/>
        <v>13422</v>
      </c>
      <c r="AU25" s="187"/>
    </row>
    <row r="26" spans="1:47" ht="24.75" customHeight="1">
      <c r="A26" s="81">
        <f t="shared" si="4"/>
        <v>20</v>
      </c>
      <c r="B26" s="82" t="str">
        <f>'[1]StartList'!Q26</f>
        <v>Стандарт</v>
      </c>
      <c r="C26" s="83">
        <f>'[1]StartList'!B26</f>
        <v>21</v>
      </c>
      <c r="D26" s="84" t="str">
        <f>'[1]StartList'!E26</f>
        <v>Лариков Иван, Рейснер Андрей</v>
      </c>
      <c r="E26" s="121">
        <f>'День 1'!EH26</f>
        <v>669</v>
      </c>
      <c r="F26" s="121">
        <f>'День 1'!EI26</f>
        <v>0</v>
      </c>
      <c r="G26" s="121">
        <f>'День 1'!EJ26</f>
        <v>4980</v>
      </c>
      <c r="H26" s="121">
        <f>'День 1'!EK26</f>
        <v>0</v>
      </c>
      <c r="I26" s="86">
        <v>0.471527777777777</v>
      </c>
      <c r="J26" s="87">
        <v>0.47152777777777777</v>
      </c>
      <c r="K26" s="85" t="s">
        <v>63</v>
      </c>
      <c r="L26" s="88">
        <v>0</v>
      </c>
      <c r="M26" s="94">
        <v>0.471875</v>
      </c>
      <c r="N26" s="94"/>
      <c r="O26" s="94" t="s">
        <v>52</v>
      </c>
      <c r="P26" s="94">
        <v>0</v>
      </c>
      <c r="Q26" s="95">
        <v>-0.471875</v>
      </c>
      <c r="R26" s="115">
        <v>0.534375</v>
      </c>
      <c r="S26" s="96" t="s">
        <v>65</v>
      </c>
      <c r="T26" s="116" t="s">
        <v>63</v>
      </c>
      <c r="U26" s="99">
        <v>3807</v>
      </c>
      <c r="V26" s="106">
        <v>0.5822106481481474</v>
      </c>
      <c r="W26" s="109">
        <v>0.624537037037037</v>
      </c>
      <c r="X26" s="85" t="s">
        <v>63</v>
      </c>
      <c r="Y26" s="108">
        <v>0</v>
      </c>
      <c r="Z26" s="125">
        <v>0.624537037037037</v>
      </c>
      <c r="AA26" s="125"/>
      <c r="AB26" s="94" t="s">
        <v>52</v>
      </c>
      <c r="AC26" s="94">
        <v>0</v>
      </c>
      <c r="AD26" s="95">
        <v>-0.624537037037037</v>
      </c>
      <c r="AE26" s="110">
        <v>0.6590856481481481</v>
      </c>
      <c r="AF26" s="96" t="s">
        <v>66</v>
      </c>
      <c r="AG26" s="98" t="s">
        <v>63</v>
      </c>
      <c r="AH26" s="99">
        <v>1311</v>
      </c>
      <c r="AI26" s="106">
        <v>0.7270833333333333</v>
      </c>
      <c r="AJ26" s="106">
        <v>0.7020833333333333</v>
      </c>
      <c r="AK26" s="119">
        <v>0.7395833333333334</v>
      </c>
      <c r="AL26" s="85" t="s">
        <v>52</v>
      </c>
      <c r="AM26" s="108">
        <v>900</v>
      </c>
      <c r="AO26" s="121">
        <f t="shared" si="5"/>
        <v>5787</v>
      </c>
      <c r="AP26" s="121">
        <f>'Фото-КП'!W26</f>
        <v>600</v>
      </c>
      <c r="AQ26" s="121">
        <f t="shared" si="6"/>
        <v>5880</v>
      </c>
      <c r="AR26" s="121">
        <f t="shared" si="2"/>
        <v>0</v>
      </c>
      <c r="AS26" s="123">
        <f t="shared" si="3"/>
        <v>12267</v>
      </c>
      <c r="AU26" s="187"/>
    </row>
    <row r="27" spans="1:47" ht="24.75" customHeight="1">
      <c r="A27" s="81">
        <f t="shared" si="4"/>
        <v>21</v>
      </c>
      <c r="B27" s="82" t="str">
        <f>'[1]StartList'!Q27</f>
        <v>Профессионал</v>
      </c>
      <c r="C27" s="83">
        <f>'[1]StartList'!B27</f>
        <v>22</v>
      </c>
      <c r="D27" s="84" t="str">
        <f>'[1]StartList'!E27</f>
        <v>Игнатьев Антон, Шарапова Ирина</v>
      </c>
      <c r="E27" s="121">
        <f>'День 1'!EH27</f>
        <v>723</v>
      </c>
      <c r="F27" s="121">
        <f>'День 1'!EI27</f>
        <v>0</v>
      </c>
      <c r="G27" s="121">
        <f>'День 1'!EJ27</f>
        <v>0</v>
      </c>
      <c r="H27" s="121">
        <f>'День 1'!EK27</f>
        <v>0</v>
      </c>
      <c r="I27" s="86">
        <v>0.472222222222221</v>
      </c>
      <c r="J27" s="87">
        <v>0.47222222222222227</v>
      </c>
      <c r="K27" s="85" t="s">
        <v>63</v>
      </c>
      <c r="L27" s="88">
        <v>0</v>
      </c>
      <c r="M27" s="94">
        <v>0.4732060185185185</v>
      </c>
      <c r="N27" s="94">
        <v>0.5514236111111112</v>
      </c>
      <c r="O27" s="94" t="s">
        <v>52</v>
      </c>
      <c r="P27" s="94">
        <v>0</v>
      </c>
      <c r="Q27" s="95">
        <v>0.07821759259259264</v>
      </c>
      <c r="R27" s="115">
        <v>0.015717592592592644</v>
      </c>
      <c r="S27" s="96">
        <v>1358</v>
      </c>
      <c r="T27" s="116" t="s">
        <v>52</v>
      </c>
      <c r="U27" s="99">
        <v>1358</v>
      </c>
      <c r="V27" s="106">
        <v>0.5829050925925914</v>
      </c>
      <c r="W27" s="109">
        <v>0.5956712962962963</v>
      </c>
      <c r="X27" s="85" t="s">
        <v>63</v>
      </c>
      <c r="Y27" s="108">
        <v>0</v>
      </c>
      <c r="Z27" s="125">
        <v>0.5956712962962963</v>
      </c>
      <c r="AA27" s="125">
        <v>0.6419212962962962</v>
      </c>
      <c r="AB27" s="94" t="s">
        <v>52</v>
      </c>
      <c r="AC27" s="94">
        <v>0</v>
      </c>
      <c r="AD27" s="95">
        <v>0.0462499999999999</v>
      </c>
      <c r="AE27" s="110">
        <v>0.011701388888888789</v>
      </c>
      <c r="AF27" s="96">
        <v>1011</v>
      </c>
      <c r="AG27" s="98" t="s">
        <v>52</v>
      </c>
      <c r="AH27" s="99">
        <v>1011</v>
      </c>
      <c r="AI27" s="106">
        <v>0.7277777777777779</v>
      </c>
      <c r="AJ27" s="106">
        <v>0.7027777777777778</v>
      </c>
      <c r="AK27" s="119">
        <v>0.7111111111111111</v>
      </c>
      <c r="AL27" s="85" t="s">
        <v>63</v>
      </c>
      <c r="AM27" s="108">
        <v>0</v>
      </c>
      <c r="AO27" s="121">
        <f t="shared" si="5"/>
        <v>3092</v>
      </c>
      <c r="AP27" s="121">
        <f>'Фото-КП'!W27</f>
        <v>1200</v>
      </c>
      <c r="AQ27" s="121">
        <f t="shared" si="6"/>
        <v>0</v>
      </c>
      <c r="AR27" s="121">
        <f t="shared" si="2"/>
        <v>0</v>
      </c>
      <c r="AS27" s="123">
        <f t="shared" si="3"/>
        <v>4292</v>
      </c>
      <c r="AU27" s="187"/>
    </row>
    <row r="28" spans="1:47" ht="24.75" customHeight="1">
      <c r="A28" s="81">
        <f t="shared" si="4"/>
        <v>22</v>
      </c>
      <c r="B28" s="82" t="str">
        <f>'[1]StartList'!Q28</f>
        <v>Профессионал</v>
      </c>
      <c r="C28" s="83">
        <f>'[1]StartList'!B28</f>
        <v>23</v>
      </c>
      <c r="D28" s="84" t="str">
        <f>'[1]StartList'!E28</f>
        <v>Мартьянова Инна, Неведомый Григорий</v>
      </c>
      <c r="E28" s="121">
        <f>'День 1'!EH28</f>
        <v>691</v>
      </c>
      <c r="F28" s="121">
        <f>'День 1'!EI28</f>
        <v>0</v>
      </c>
      <c r="G28" s="121">
        <f>'День 1'!EJ28</f>
        <v>0</v>
      </c>
      <c r="H28" s="121">
        <f>'День 1'!EK28</f>
        <v>120</v>
      </c>
      <c r="I28" s="86">
        <v>0.472916666666665</v>
      </c>
      <c r="J28" s="87">
        <v>0.47291666666666665</v>
      </c>
      <c r="K28" s="85" t="s">
        <v>63</v>
      </c>
      <c r="L28" s="88">
        <v>0</v>
      </c>
      <c r="M28" s="94">
        <v>0.4738657407407407</v>
      </c>
      <c r="N28" s="94"/>
      <c r="O28" s="94" t="s">
        <v>52</v>
      </c>
      <c r="P28" s="94">
        <v>0</v>
      </c>
      <c r="Q28" s="95">
        <v>-0.4738657407407407</v>
      </c>
      <c r="R28" s="115">
        <v>0.5363657407407407</v>
      </c>
      <c r="S28" s="96" t="s">
        <v>65</v>
      </c>
      <c r="T28" s="116" t="s">
        <v>63</v>
      </c>
      <c r="U28" s="99">
        <v>3807</v>
      </c>
      <c r="V28" s="106">
        <v>0.5835995370370354</v>
      </c>
      <c r="W28" s="109"/>
      <c r="X28" s="85" t="s">
        <v>63</v>
      </c>
      <c r="Y28" s="108">
        <v>0</v>
      </c>
      <c r="Z28" s="125"/>
      <c r="AA28" s="125"/>
      <c r="AB28" s="94" t="s">
        <v>52</v>
      </c>
      <c r="AC28" s="94">
        <v>0</v>
      </c>
      <c r="AD28" s="95">
        <v>0</v>
      </c>
      <c r="AE28" s="110">
        <v>0.03454861111111111</v>
      </c>
      <c r="AF28" s="96" t="s">
        <v>66</v>
      </c>
      <c r="AG28" s="98" t="s">
        <v>63</v>
      </c>
      <c r="AH28" s="99">
        <v>1311</v>
      </c>
      <c r="AI28" s="106">
        <v>0.7284722222222222</v>
      </c>
      <c r="AJ28" s="106">
        <v>0.7034722222222222</v>
      </c>
      <c r="AK28" s="119">
        <v>0.7590277777777777</v>
      </c>
      <c r="AL28" s="85" t="s">
        <v>52</v>
      </c>
      <c r="AM28" s="108">
        <v>900</v>
      </c>
      <c r="AO28" s="121">
        <f t="shared" si="5"/>
        <v>5809</v>
      </c>
      <c r="AP28" s="121">
        <f>'Фото-КП'!W28</f>
        <v>0</v>
      </c>
      <c r="AQ28" s="121">
        <f t="shared" si="6"/>
        <v>900</v>
      </c>
      <c r="AR28" s="121">
        <f t="shared" si="2"/>
        <v>120</v>
      </c>
      <c r="AS28" s="123">
        <f t="shared" si="3"/>
        <v>6829</v>
      </c>
      <c r="AU28" s="187"/>
    </row>
    <row r="29" spans="1:47" ht="24.75" customHeight="1">
      <c r="A29" s="81">
        <f t="shared" si="4"/>
        <v>23</v>
      </c>
      <c r="B29" s="82" t="str">
        <f>'[1]StartList'!Q29</f>
        <v>Профессионал</v>
      </c>
      <c r="C29" s="83">
        <f>'[1]StartList'!B29</f>
        <v>24</v>
      </c>
      <c r="D29" s="84" t="str">
        <f>'[1]StartList'!E29</f>
        <v>Сотниченко Валерий, Тихонов Андрей</v>
      </c>
      <c r="E29" s="121">
        <f>'День 1'!EH29</f>
        <v>859</v>
      </c>
      <c r="F29" s="121">
        <f>'День 1'!EI29</f>
        <v>0</v>
      </c>
      <c r="G29" s="121">
        <f>'День 1'!EJ29</f>
        <v>900</v>
      </c>
      <c r="H29" s="121">
        <f>'День 1'!EK29</f>
        <v>0</v>
      </c>
      <c r="I29" s="86">
        <v>0.47361111111111</v>
      </c>
      <c r="J29" s="87">
        <v>0.47361111111111115</v>
      </c>
      <c r="K29" s="85" t="s">
        <v>63</v>
      </c>
      <c r="L29" s="88">
        <v>0</v>
      </c>
      <c r="M29" s="94">
        <v>0.4742361111111111</v>
      </c>
      <c r="N29" s="94"/>
      <c r="O29" s="94" t="s">
        <v>52</v>
      </c>
      <c r="P29" s="94">
        <v>0</v>
      </c>
      <c r="Q29" s="95">
        <v>-0.4742361111111111</v>
      </c>
      <c r="R29" s="115">
        <v>0.5367361111111111</v>
      </c>
      <c r="S29" s="96" t="s">
        <v>65</v>
      </c>
      <c r="T29" s="116" t="s">
        <v>63</v>
      </c>
      <c r="U29" s="99">
        <v>3807</v>
      </c>
      <c r="V29" s="106">
        <v>0.5842939814814804</v>
      </c>
      <c r="W29" s="109"/>
      <c r="X29" s="85" t="s">
        <v>63</v>
      </c>
      <c r="Y29" s="108">
        <v>0</v>
      </c>
      <c r="Z29" s="125"/>
      <c r="AA29" s="125"/>
      <c r="AB29" s="94" t="s">
        <v>52</v>
      </c>
      <c r="AC29" s="94">
        <v>0</v>
      </c>
      <c r="AD29" s="95">
        <v>0</v>
      </c>
      <c r="AE29" s="110">
        <v>0.03454861111111111</v>
      </c>
      <c r="AF29" s="96" t="s">
        <v>66</v>
      </c>
      <c r="AG29" s="98" t="s">
        <v>63</v>
      </c>
      <c r="AH29" s="99">
        <v>1311</v>
      </c>
      <c r="AI29" s="106">
        <v>0.7291666666666667</v>
      </c>
      <c r="AJ29" s="106">
        <v>0.7041666666666667</v>
      </c>
      <c r="AK29" s="119">
        <v>0.7229166666666668</v>
      </c>
      <c r="AL29" s="85" t="s">
        <v>63</v>
      </c>
      <c r="AM29" s="108">
        <v>0</v>
      </c>
      <c r="AO29" s="121">
        <f t="shared" si="5"/>
        <v>5977</v>
      </c>
      <c r="AP29" s="121">
        <f>'Фото-КП'!W29</f>
        <v>0</v>
      </c>
      <c r="AQ29" s="121">
        <f t="shared" si="6"/>
        <v>900</v>
      </c>
      <c r="AR29" s="121">
        <f t="shared" si="2"/>
        <v>0</v>
      </c>
      <c r="AS29" s="123">
        <f t="shared" si="3"/>
        <v>6877</v>
      </c>
      <c r="AU29" s="187"/>
    </row>
    <row r="30" spans="1:47" ht="24.75" customHeight="1">
      <c r="A30" s="81">
        <f t="shared" si="4"/>
        <v>24</v>
      </c>
      <c r="B30" s="82" t="str">
        <f>'[1]StartList'!Q30</f>
        <v>Профессионал</v>
      </c>
      <c r="C30" s="83">
        <f>'[1]StartList'!B30</f>
        <v>25</v>
      </c>
      <c r="D30" s="84" t="str">
        <f>'[1]StartList'!E30</f>
        <v>Кананыхина Ольга, Подобедов Дмитрий</v>
      </c>
      <c r="E30" s="121">
        <f>'День 1'!EH30</f>
        <v>895</v>
      </c>
      <c r="F30" s="121">
        <f>'День 1'!EI30</f>
        <v>0</v>
      </c>
      <c r="G30" s="121">
        <f>'День 1'!EJ30</f>
        <v>0</v>
      </c>
      <c r="H30" s="121">
        <f>'День 1'!EK30</f>
        <v>0</v>
      </c>
      <c r="I30" s="86">
        <v>0.474305555555554</v>
      </c>
      <c r="J30" s="87">
        <v>0.47430555555555554</v>
      </c>
      <c r="K30" s="85" t="s">
        <v>63</v>
      </c>
      <c r="L30" s="88">
        <v>0</v>
      </c>
      <c r="M30" s="94">
        <v>0.4747222222222222</v>
      </c>
      <c r="N30" s="94">
        <v>0.5615277777777777</v>
      </c>
      <c r="O30" s="94" t="s">
        <v>52</v>
      </c>
      <c r="P30" s="94">
        <v>0</v>
      </c>
      <c r="Q30" s="95">
        <v>0.08680555555555552</v>
      </c>
      <c r="R30" s="115">
        <v>0.024305555555555525</v>
      </c>
      <c r="S30" s="96">
        <v>2100</v>
      </c>
      <c r="T30" s="116" t="s">
        <v>52</v>
      </c>
      <c r="U30" s="99">
        <v>2100</v>
      </c>
      <c r="V30" s="106">
        <v>0.5849884259259244</v>
      </c>
      <c r="W30" s="109">
        <v>0.6136226851851853</v>
      </c>
      <c r="X30" s="85" t="s">
        <v>63</v>
      </c>
      <c r="Y30" s="108">
        <v>0</v>
      </c>
      <c r="Z30" s="125">
        <v>0.6136226851851853</v>
      </c>
      <c r="AA30" s="125">
        <v>0.6486458333333334</v>
      </c>
      <c r="AB30" s="94" t="s">
        <v>52</v>
      </c>
      <c r="AC30" s="94">
        <v>0</v>
      </c>
      <c r="AD30" s="95">
        <v>0.03502314814814811</v>
      </c>
      <c r="AE30" s="110">
        <v>0.00047453703703699557</v>
      </c>
      <c r="AF30" s="96">
        <v>41</v>
      </c>
      <c r="AG30" s="98" t="s">
        <v>52</v>
      </c>
      <c r="AH30" s="99">
        <v>41</v>
      </c>
      <c r="AI30" s="106">
        <v>0.7298611111111111</v>
      </c>
      <c r="AJ30" s="106">
        <v>0.704861111111111</v>
      </c>
      <c r="AK30" s="119">
        <v>0.7215277777777778</v>
      </c>
      <c r="AL30" s="85" t="s">
        <v>63</v>
      </c>
      <c r="AM30" s="108">
        <v>0</v>
      </c>
      <c r="AO30" s="121">
        <f t="shared" si="5"/>
        <v>3036</v>
      </c>
      <c r="AP30" s="121">
        <f>'Фото-КП'!W30</f>
        <v>0</v>
      </c>
      <c r="AQ30" s="121">
        <f t="shared" si="6"/>
        <v>0</v>
      </c>
      <c r="AR30" s="121">
        <f t="shared" si="2"/>
        <v>0</v>
      </c>
      <c r="AS30" s="123">
        <f t="shared" si="3"/>
        <v>3036</v>
      </c>
      <c r="AU30" s="187"/>
    </row>
    <row r="31" spans="1:47" ht="24.75" customHeight="1">
      <c r="A31" s="81">
        <f t="shared" si="4"/>
        <v>25</v>
      </c>
      <c r="B31" s="82" t="str">
        <f>'[1]StartList'!Q31</f>
        <v>Стандарт</v>
      </c>
      <c r="C31" s="83">
        <f>'[1]StartList'!B31</f>
        <v>26</v>
      </c>
      <c r="D31" s="84" t="str">
        <f>'[1]StartList'!E31</f>
        <v>Казаков Алексей, Протопопов Алексей</v>
      </c>
      <c r="E31" s="121">
        <f>'День 1'!EH31</f>
        <v>1337</v>
      </c>
      <c r="F31" s="121">
        <f>'День 1'!EI31</f>
        <v>0</v>
      </c>
      <c r="G31" s="121">
        <f>'День 1'!EJ31</f>
        <v>840</v>
      </c>
      <c r="H31" s="121">
        <f>'День 1'!EK31</f>
        <v>540</v>
      </c>
      <c r="I31" s="86">
        <v>0.474999999999999</v>
      </c>
      <c r="J31" s="87">
        <v>0.47430555555555554</v>
      </c>
      <c r="K31" s="85" t="s">
        <v>62</v>
      </c>
      <c r="L31" s="88">
        <v>60</v>
      </c>
      <c r="M31" s="94">
        <v>0.4754282407407407</v>
      </c>
      <c r="N31" s="94"/>
      <c r="O31" s="94" t="s">
        <v>52</v>
      </c>
      <c r="P31" s="94">
        <v>0</v>
      </c>
      <c r="Q31" s="95">
        <v>-0.4754282407407407</v>
      </c>
      <c r="R31" s="115">
        <v>0.5379282407407406</v>
      </c>
      <c r="S31" s="96" t="s">
        <v>65</v>
      </c>
      <c r="T31" s="116" t="s">
        <v>63</v>
      </c>
      <c r="U31" s="99">
        <v>3807</v>
      </c>
      <c r="V31" s="106">
        <v>0.5856828703703694</v>
      </c>
      <c r="W31" s="109"/>
      <c r="X31" s="85" t="s">
        <v>63</v>
      </c>
      <c r="Y31" s="108">
        <v>0</v>
      </c>
      <c r="Z31" s="125"/>
      <c r="AA31" s="125"/>
      <c r="AB31" s="94" t="s">
        <v>52</v>
      </c>
      <c r="AC31" s="94">
        <v>0</v>
      </c>
      <c r="AD31" s="95">
        <v>0</v>
      </c>
      <c r="AE31" s="110">
        <v>0.03454861111111111</v>
      </c>
      <c r="AF31" s="96" t="s">
        <v>66</v>
      </c>
      <c r="AG31" s="98" t="s">
        <v>63</v>
      </c>
      <c r="AH31" s="99">
        <v>1311</v>
      </c>
      <c r="AI31" s="106">
        <v>0.7298611111111111</v>
      </c>
      <c r="AJ31" s="106">
        <v>0.704861111111111</v>
      </c>
      <c r="AK31" s="119">
        <v>0.7409722222222223</v>
      </c>
      <c r="AL31" s="85" t="s">
        <v>52</v>
      </c>
      <c r="AM31" s="108">
        <v>900</v>
      </c>
      <c r="AO31" s="121">
        <f t="shared" si="5"/>
        <v>6455</v>
      </c>
      <c r="AP31" s="121">
        <f>'Фото-КП'!W31</f>
        <v>0</v>
      </c>
      <c r="AQ31" s="121">
        <f t="shared" si="6"/>
        <v>1800</v>
      </c>
      <c r="AR31" s="121">
        <f t="shared" si="2"/>
        <v>540</v>
      </c>
      <c r="AS31" s="123">
        <f t="shared" si="3"/>
        <v>8795</v>
      </c>
      <c r="AU31" s="187"/>
    </row>
    <row r="32" spans="1:47" ht="24.75" customHeight="1">
      <c r="A32" s="81">
        <f t="shared" si="4"/>
        <v>26</v>
      </c>
      <c r="B32" s="82" t="str">
        <f>'[1]StartList'!Q32</f>
        <v>Стандарт</v>
      </c>
      <c r="C32" s="83">
        <f>'[1]StartList'!B32</f>
        <v>27</v>
      </c>
      <c r="D32" s="84" t="str">
        <f>'[1]StartList'!E32</f>
        <v>Ромашевская Анастасия, Евдокимова Елена</v>
      </c>
      <c r="E32" s="121">
        <f>'День 1'!EH32</f>
        <v>4385</v>
      </c>
      <c r="F32" s="121">
        <f>'День 1'!EI32</f>
        <v>0</v>
      </c>
      <c r="G32" s="121">
        <f>'День 1'!EJ32</f>
        <v>4920</v>
      </c>
      <c r="H32" s="121">
        <f>'День 1'!EK32</f>
        <v>7560</v>
      </c>
      <c r="I32" s="86">
        <v>0.475694444444443</v>
      </c>
      <c r="J32" s="87">
        <v>0.47500000000000003</v>
      </c>
      <c r="K32" s="85" t="s">
        <v>62</v>
      </c>
      <c r="L32" s="88">
        <v>60</v>
      </c>
      <c r="M32" s="94">
        <v>0.47601851851851856</v>
      </c>
      <c r="N32" s="94"/>
      <c r="O32" s="94" t="s">
        <v>52</v>
      </c>
      <c r="P32" s="94">
        <v>0</v>
      </c>
      <c r="Q32" s="95">
        <v>-0.47601851851851856</v>
      </c>
      <c r="R32" s="115">
        <v>0.5385185185185186</v>
      </c>
      <c r="S32" s="96" t="s">
        <v>65</v>
      </c>
      <c r="T32" s="116" t="s">
        <v>63</v>
      </c>
      <c r="U32" s="99">
        <v>3807</v>
      </c>
      <c r="V32" s="106">
        <v>0.5863773148148134</v>
      </c>
      <c r="W32" s="109"/>
      <c r="X32" s="85" t="s">
        <v>63</v>
      </c>
      <c r="Y32" s="108">
        <v>0</v>
      </c>
      <c r="Z32" s="125"/>
      <c r="AA32" s="125"/>
      <c r="AB32" s="94" t="s">
        <v>52</v>
      </c>
      <c r="AC32" s="94">
        <v>0</v>
      </c>
      <c r="AD32" s="95">
        <v>0</v>
      </c>
      <c r="AE32" s="110">
        <v>0.03454861111111111</v>
      </c>
      <c r="AF32" s="96" t="s">
        <v>66</v>
      </c>
      <c r="AG32" s="98" t="s">
        <v>63</v>
      </c>
      <c r="AH32" s="99">
        <v>1311</v>
      </c>
      <c r="AI32" s="106">
        <v>0.7305555555555556</v>
      </c>
      <c r="AJ32" s="106">
        <v>0.7055555555555556</v>
      </c>
      <c r="AK32" s="119">
        <v>0.7409722222222223</v>
      </c>
      <c r="AL32" s="85" t="s">
        <v>52</v>
      </c>
      <c r="AM32" s="108">
        <v>900</v>
      </c>
      <c r="AO32" s="121">
        <f t="shared" si="5"/>
        <v>9503</v>
      </c>
      <c r="AP32" s="121">
        <f>'Фото-КП'!W32</f>
        <v>5400</v>
      </c>
      <c r="AQ32" s="121">
        <f t="shared" si="6"/>
        <v>5880</v>
      </c>
      <c r="AR32" s="121">
        <f t="shared" si="2"/>
        <v>7560</v>
      </c>
      <c r="AS32" s="123">
        <f t="shared" si="3"/>
        <v>28343</v>
      </c>
      <c r="AU32" s="187"/>
    </row>
    <row r="33" spans="1:47" ht="24.75" customHeight="1">
      <c r="A33" s="81">
        <f t="shared" si="4"/>
        <v>27</v>
      </c>
      <c r="B33" s="82" t="str">
        <f>'[1]StartList'!Q33</f>
        <v>Профессионал</v>
      </c>
      <c r="C33" s="83">
        <f>'[1]StartList'!B33</f>
        <v>29</v>
      </c>
      <c r="D33" s="84" t="str">
        <f>'[1]StartList'!E33</f>
        <v>Легейда Дмитрий, Куров Максим</v>
      </c>
      <c r="E33" s="121">
        <f>'День 1'!EH33</f>
        <v>598</v>
      </c>
      <c r="F33" s="121">
        <f>'День 1'!EI33</f>
        <v>0</v>
      </c>
      <c r="G33" s="121">
        <f>'День 1'!EJ33</f>
        <v>0</v>
      </c>
      <c r="H33" s="121">
        <f>'День 1'!EK33</f>
        <v>0</v>
      </c>
      <c r="I33" s="86">
        <v>0.476388888888888</v>
      </c>
      <c r="J33" s="87">
        <v>0.4763888888888889</v>
      </c>
      <c r="K33" s="85" t="s">
        <v>63</v>
      </c>
      <c r="L33" s="88">
        <v>0</v>
      </c>
      <c r="M33" s="94">
        <v>0.47674768518518523</v>
      </c>
      <c r="N33" s="94"/>
      <c r="O33" s="94" t="s">
        <v>52</v>
      </c>
      <c r="P33" s="94">
        <v>0</v>
      </c>
      <c r="Q33" s="95">
        <v>-0.47674768518518523</v>
      </c>
      <c r="R33" s="115">
        <v>0.5392476851851853</v>
      </c>
      <c r="S33" s="96" t="s">
        <v>65</v>
      </c>
      <c r="T33" s="116" t="s">
        <v>63</v>
      </c>
      <c r="U33" s="99">
        <v>3807</v>
      </c>
      <c r="V33" s="106">
        <v>0.5870717592592584</v>
      </c>
      <c r="W33" s="109"/>
      <c r="X33" s="85" t="s">
        <v>63</v>
      </c>
      <c r="Y33" s="108">
        <v>0</v>
      </c>
      <c r="Z33" s="125"/>
      <c r="AA33" s="125"/>
      <c r="AB33" s="94" t="s">
        <v>52</v>
      </c>
      <c r="AC33" s="94">
        <v>0</v>
      </c>
      <c r="AD33" s="95">
        <v>0</v>
      </c>
      <c r="AE33" s="110">
        <v>0.03454861111111111</v>
      </c>
      <c r="AF33" s="96" t="s">
        <v>66</v>
      </c>
      <c r="AG33" s="98" t="s">
        <v>63</v>
      </c>
      <c r="AH33" s="99">
        <v>1311</v>
      </c>
      <c r="AI33" s="106">
        <v>0.7319444444444445</v>
      </c>
      <c r="AJ33" s="106">
        <v>0.7069444444444445</v>
      </c>
      <c r="AK33" s="119">
        <v>0.7458333333333332</v>
      </c>
      <c r="AL33" s="85" t="s">
        <v>52</v>
      </c>
      <c r="AM33" s="108">
        <v>900</v>
      </c>
      <c r="AO33" s="121">
        <f t="shared" si="5"/>
        <v>5716</v>
      </c>
      <c r="AP33" s="121">
        <f>'Фото-КП'!W33</f>
        <v>600</v>
      </c>
      <c r="AQ33" s="121">
        <f t="shared" si="6"/>
        <v>900</v>
      </c>
      <c r="AR33" s="121">
        <f t="shared" si="2"/>
        <v>0</v>
      </c>
      <c r="AS33" s="123">
        <f t="shared" si="3"/>
        <v>7216</v>
      </c>
      <c r="AU33" s="187"/>
    </row>
    <row r="34" spans="1:47" ht="24.75" customHeight="1">
      <c r="A34" s="81">
        <f t="shared" si="4"/>
        <v>28</v>
      </c>
      <c r="B34" s="82" t="str">
        <f>'[1]StartList'!Q34</f>
        <v>Стандарт</v>
      </c>
      <c r="C34" s="83">
        <f>'[1]StartList'!B34</f>
        <v>30</v>
      </c>
      <c r="D34" s="84" t="str">
        <f>'[1]StartList'!E34</f>
        <v>Дробнов Иван, Лебедева Ирина</v>
      </c>
      <c r="E34" s="121">
        <f>'День 1'!EH34</f>
        <v>7991</v>
      </c>
      <c r="F34" s="121">
        <f>'День 1'!EI34</f>
        <v>600</v>
      </c>
      <c r="G34" s="121">
        <f>'День 1'!EJ34</f>
        <v>3300</v>
      </c>
      <c r="H34" s="121">
        <f>'День 1'!EK34</f>
        <v>0</v>
      </c>
      <c r="I34" s="86">
        <v>0.477083333333332</v>
      </c>
      <c r="J34" s="87">
        <v>0.4770833333333333</v>
      </c>
      <c r="K34" s="85" t="s">
        <v>63</v>
      </c>
      <c r="L34" s="88">
        <v>0</v>
      </c>
      <c r="M34" s="94">
        <v>0.47759259259259257</v>
      </c>
      <c r="N34" s="94"/>
      <c r="O34" s="94" t="s">
        <v>52</v>
      </c>
      <c r="P34" s="94">
        <v>0</v>
      </c>
      <c r="Q34" s="95">
        <v>-0.47759259259259257</v>
      </c>
      <c r="R34" s="115">
        <v>0.5400925925925926</v>
      </c>
      <c r="S34" s="96" t="s">
        <v>65</v>
      </c>
      <c r="T34" s="116" t="s">
        <v>63</v>
      </c>
      <c r="U34" s="99">
        <v>3807</v>
      </c>
      <c r="V34" s="106">
        <v>0.5877662037037024</v>
      </c>
      <c r="W34" s="109"/>
      <c r="X34" s="85" t="s">
        <v>63</v>
      </c>
      <c r="Y34" s="108">
        <v>0</v>
      </c>
      <c r="Z34" s="125"/>
      <c r="AA34" s="125"/>
      <c r="AB34" s="94" t="s">
        <v>52</v>
      </c>
      <c r="AC34" s="94">
        <v>0</v>
      </c>
      <c r="AD34" s="95">
        <v>0</v>
      </c>
      <c r="AE34" s="110">
        <v>0.03454861111111111</v>
      </c>
      <c r="AF34" s="96" t="s">
        <v>66</v>
      </c>
      <c r="AG34" s="98" t="s">
        <v>63</v>
      </c>
      <c r="AH34" s="99">
        <v>1311</v>
      </c>
      <c r="AI34" s="106">
        <v>0.7326388888888888</v>
      </c>
      <c r="AJ34" s="106">
        <v>0.7076388888888888</v>
      </c>
      <c r="AK34" s="119">
        <v>0.7673611111111112</v>
      </c>
      <c r="AL34" s="85" t="s">
        <v>52</v>
      </c>
      <c r="AM34" s="108">
        <v>900</v>
      </c>
      <c r="AO34" s="121">
        <f t="shared" si="5"/>
        <v>13109</v>
      </c>
      <c r="AP34" s="121">
        <f>'Фото-КП'!W34</f>
        <v>2400</v>
      </c>
      <c r="AQ34" s="121">
        <f t="shared" si="6"/>
        <v>4200</v>
      </c>
      <c r="AR34" s="121">
        <f t="shared" si="2"/>
        <v>0</v>
      </c>
      <c r="AS34" s="123">
        <f t="shared" si="3"/>
        <v>19709</v>
      </c>
      <c r="AU34" s="187"/>
    </row>
    <row r="35" spans="1:47" ht="24.75" customHeight="1">
      <c r="A35" s="81">
        <f t="shared" si="4"/>
        <v>29</v>
      </c>
      <c r="B35" s="82" t="str">
        <f>'[1]StartList'!Q35</f>
        <v>Стандарт</v>
      </c>
      <c r="C35" s="83">
        <f>'[1]StartList'!B35</f>
        <v>31</v>
      </c>
      <c r="D35" s="84" t="str">
        <f>'[1]StartList'!E35</f>
        <v>Глазков Дмитрий, Захаров Юрий</v>
      </c>
      <c r="E35" s="121">
        <f>'День 1'!EH35</f>
        <v>1502</v>
      </c>
      <c r="F35" s="121">
        <f>'День 1'!EI35</f>
        <v>0</v>
      </c>
      <c r="G35" s="121">
        <f>'День 1'!EJ35</f>
        <v>2280</v>
      </c>
      <c r="H35" s="121">
        <f>'День 1'!EK35</f>
        <v>0</v>
      </c>
      <c r="I35" s="86">
        <v>0.477777777777776</v>
      </c>
      <c r="J35" s="87">
        <v>0.4777777777777778</v>
      </c>
      <c r="K35" s="85" t="s">
        <v>63</v>
      </c>
      <c r="L35" s="88">
        <v>0</v>
      </c>
      <c r="M35" s="94">
        <v>0.47814814814814816</v>
      </c>
      <c r="N35" s="94"/>
      <c r="O35" s="94" t="s">
        <v>52</v>
      </c>
      <c r="P35" s="94">
        <v>0</v>
      </c>
      <c r="Q35" s="95">
        <v>-0.47814814814814816</v>
      </c>
      <c r="R35" s="115">
        <v>0.5406481481481482</v>
      </c>
      <c r="S35" s="96" t="s">
        <v>65</v>
      </c>
      <c r="T35" s="116" t="s">
        <v>63</v>
      </c>
      <c r="U35" s="99">
        <v>3807</v>
      </c>
      <c r="V35" s="106">
        <v>0.5884606481481464</v>
      </c>
      <c r="W35" s="109"/>
      <c r="X35" s="85" t="s">
        <v>63</v>
      </c>
      <c r="Y35" s="108">
        <v>0</v>
      </c>
      <c r="Z35" s="125"/>
      <c r="AA35" s="125"/>
      <c r="AB35" s="94" t="s">
        <v>52</v>
      </c>
      <c r="AC35" s="94">
        <v>0</v>
      </c>
      <c r="AD35" s="95">
        <v>0</v>
      </c>
      <c r="AE35" s="110">
        <v>0.03454861111111111</v>
      </c>
      <c r="AF35" s="96" t="s">
        <v>66</v>
      </c>
      <c r="AG35" s="98" t="s">
        <v>63</v>
      </c>
      <c r="AH35" s="99">
        <v>1311</v>
      </c>
      <c r="AI35" s="106">
        <v>0.7333333333333334</v>
      </c>
      <c r="AJ35" s="106">
        <v>0.7083333333333334</v>
      </c>
      <c r="AK35" s="119"/>
      <c r="AL35" s="85" t="s">
        <v>62</v>
      </c>
      <c r="AM35" s="108">
        <v>1800</v>
      </c>
      <c r="AO35" s="121">
        <f t="shared" si="5"/>
        <v>6620</v>
      </c>
      <c r="AP35" s="121">
        <f>'Фото-КП'!W35</f>
        <v>0</v>
      </c>
      <c r="AQ35" s="121">
        <f t="shared" si="6"/>
        <v>4080</v>
      </c>
      <c r="AR35" s="121">
        <f t="shared" si="2"/>
        <v>0</v>
      </c>
      <c r="AS35" s="123">
        <f t="shared" si="3"/>
        <v>10700</v>
      </c>
      <c r="AU35" s="187"/>
    </row>
    <row r="36" spans="1:47" ht="24.75" customHeight="1">
      <c r="A36" s="81">
        <f t="shared" si="4"/>
        <v>30</v>
      </c>
      <c r="B36" s="82" t="str">
        <f>'[1]StartList'!Q36</f>
        <v>Стандарт</v>
      </c>
      <c r="C36" s="83">
        <f>'[1]StartList'!B36</f>
        <v>32</v>
      </c>
      <c r="D36" s="84" t="str">
        <f>'[1]StartList'!E36</f>
        <v>Ульянов Дмитрий, Кузьмич Оксана</v>
      </c>
      <c r="E36" s="121">
        <f>'День 1'!EH36</f>
        <v>1435</v>
      </c>
      <c r="F36" s="121">
        <f>'День 1'!EI36</f>
        <v>0</v>
      </c>
      <c r="G36" s="121">
        <f>'День 1'!EJ36</f>
        <v>900</v>
      </c>
      <c r="H36" s="121">
        <f>'День 1'!EK36</f>
        <v>60</v>
      </c>
      <c r="I36" s="86">
        <v>0.478472222222221</v>
      </c>
      <c r="J36" s="87">
        <v>0.4784722222222222</v>
      </c>
      <c r="K36" s="85" t="s">
        <v>63</v>
      </c>
      <c r="L36" s="88">
        <v>0</v>
      </c>
      <c r="M36" s="94">
        <v>0.47885416666666664</v>
      </c>
      <c r="N36" s="94"/>
      <c r="O36" s="94" t="s">
        <v>52</v>
      </c>
      <c r="P36" s="94">
        <v>0</v>
      </c>
      <c r="Q36" s="95">
        <v>-0.47885416666666664</v>
      </c>
      <c r="R36" s="115">
        <v>0.5413541666666666</v>
      </c>
      <c r="S36" s="96" t="s">
        <v>65</v>
      </c>
      <c r="T36" s="116" t="s">
        <v>63</v>
      </c>
      <c r="U36" s="99">
        <v>3807</v>
      </c>
      <c r="V36" s="106">
        <v>0.5891550925925914</v>
      </c>
      <c r="W36" s="109"/>
      <c r="X36" s="85" t="s">
        <v>63</v>
      </c>
      <c r="Y36" s="108">
        <v>0</v>
      </c>
      <c r="Z36" s="125"/>
      <c r="AA36" s="125"/>
      <c r="AB36" s="94" t="s">
        <v>52</v>
      </c>
      <c r="AC36" s="94">
        <v>0</v>
      </c>
      <c r="AD36" s="95">
        <v>0</v>
      </c>
      <c r="AE36" s="110">
        <v>0.03454861111111111</v>
      </c>
      <c r="AF36" s="96" t="s">
        <v>66</v>
      </c>
      <c r="AG36" s="98" t="s">
        <v>63</v>
      </c>
      <c r="AH36" s="99">
        <v>1311</v>
      </c>
      <c r="AI36" s="106">
        <v>0.7340277777777777</v>
      </c>
      <c r="AJ36" s="106">
        <v>0.7090277777777777</v>
      </c>
      <c r="AK36" s="119">
        <v>0.7395833333333334</v>
      </c>
      <c r="AL36" s="85" t="s">
        <v>52</v>
      </c>
      <c r="AM36" s="108">
        <v>480</v>
      </c>
      <c r="AO36" s="121">
        <f t="shared" si="5"/>
        <v>6553</v>
      </c>
      <c r="AP36" s="121">
        <f>'Фото-КП'!W36</f>
        <v>0</v>
      </c>
      <c r="AQ36" s="121">
        <f t="shared" si="6"/>
        <v>1380</v>
      </c>
      <c r="AR36" s="121">
        <f t="shared" si="2"/>
        <v>60</v>
      </c>
      <c r="AS36" s="123">
        <f t="shared" si="3"/>
        <v>7993</v>
      </c>
      <c r="AU36" s="187"/>
    </row>
    <row r="37" spans="1:47" ht="24.75" customHeight="1">
      <c r="A37" s="81">
        <f t="shared" si="4"/>
        <v>31</v>
      </c>
      <c r="B37" s="82" t="str">
        <f>'[1]StartList'!Q37</f>
        <v>Стандарт</v>
      </c>
      <c r="C37" s="83">
        <f>'[1]StartList'!B37</f>
        <v>33</v>
      </c>
      <c r="D37" s="84" t="str">
        <f>'[1]StartList'!E37</f>
        <v>Будрин Вадим, Деркач Анна</v>
      </c>
      <c r="E37" s="121">
        <f>'День 1'!EH37</f>
        <v>3468</v>
      </c>
      <c r="F37" s="121">
        <f>'День 1'!EI37</f>
        <v>0</v>
      </c>
      <c r="G37" s="121">
        <f>'День 1'!EJ37</f>
        <v>1980</v>
      </c>
      <c r="H37" s="121">
        <f>'День 1'!EK37</f>
        <v>0</v>
      </c>
      <c r="I37" s="86">
        <v>0.479166666666665</v>
      </c>
      <c r="J37" s="87">
        <v>0.4791666666666667</v>
      </c>
      <c r="K37" s="85" t="s">
        <v>63</v>
      </c>
      <c r="L37" s="88">
        <v>0</v>
      </c>
      <c r="M37" s="94">
        <v>0.4796180555555556</v>
      </c>
      <c r="N37" s="94"/>
      <c r="O37" s="94" t="s">
        <v>52</v>
      </c>
      <c r="P37" s="94">
        <v>0</v>
      </c>
      <c r="Q37" s="95">
        <v>-0.4796180555555556</v>
      </c>
      <c r="R37" s="115">
        <v>0.5421180555555556</v>
      </c>
      <c r="S37" s="96" t="s">
        <v>65</v>
      </c>
      <c r="T37" s="116" t="s">
        <v>63</v>
      </c>
      <c r="U37" s="99">
        <v>3807</v>
      </c>
      <c r="V37" s="106">
        <v>0.5898495370370354</v>
      </c>
      <c r="W37" s="109"/>
      <c r="X37" s="85" t="s">
        <v>63</v>
      </c>
      <c r="Y37" s="108">
        <v>0</v>
      </c>
      <c r="Z37" s="125"/>
      <c r="AA37" s="132"/>
      <c r="AB37" s="94" t="s">
        <v>52</v>
      </c>
      <c r="AC37" s="94">
        <v>0</v>
      </c>
      <c r="AD37" s="95">
        <v>0</v>
      </c>
      <c r="AE37" s="110">
        <v>0.03454861111111111</v>
      </c>
      <c r="AF37" s="96" t="s">
        <v>66</v>
      </c>
      <c r="AG37" s="98" t="s">
        <v>63</v>
      </c>
      <c r="AH37" s="183">
        <v>1611</v>
      </c>
      <c r="AI37" s="106">
        <v>0.7347222222222223</v>
      </c>
      <c r="AJ37" s="106">
        <v>0.7097222222222223</v>
      </c>
      <c r="AK37" s="119">
        <v>0.7354166666666666</v>
      </c>
      <c r="AL37" s="85" t="s">
        <v>52</v>
      </c>
      <c r="AM37" s="108">
        <v>60</v>
      </c>
      <c r="AO37" s="121">
        <f t="shared" si="5"/>
        <v>8886</v>
      </c>
      <c r="AP37" s="121">
        <f>'Фото-КП'!W37</f>
        <v>4200</v>
      </c>
      <c r="AQ37" s="121">
        <f t="shared" si="6"/>
        <v>2040</v>
      </c>
      <c r="AR37" s="121">
        <f t="shared" si="2"/>
        <v>0</v>
      </c>
      <c r="AS37" s="123">
        <f t="shared" si="3"/>
        <v>15126</v>
      </c>
      <c r="AU37" s="187"/>
    </row>
    <row r="38" spans="1:47" ht="24.75" customHeight="1">
      <c r="A38" s="81">
        <f t="shared" si="4"/>
        <v>32</v>
      </c>
      <c r="B38" s="82" t="str">
        <f>'[1]StartList'!Q38</f>
        <v>Стандарт</v>
      </c>
      <c r="C38" s="83">
        <f>'[1]StartList'!B38</f>
        <v>34</v>
      </c>
      <c r="D38" s="84" t="str">
        <f>'[1]StartList'!E38</f>
        <v>Галочкин Сергей, Галочкина Эльвира</v>
      </c>
      <c r="E38" s="121">
        <f>'День 1'!EH38</f>
        <v>1093</v>
      </c>
      <c r="F38" s="121">
        <f>'День 1'!EI38</f>
        <v>0</v>
      </c>
      <c r="G38" s="121">
        <f>'День 1'!EJ38</f>
        <v>3420</v>
      </c>
      <c r="H38" s="121">
        <f>'День 1'!EK38</f>
        <v>0</v>
      </c>
      <c r="I38" s="86">
        <v>0.479861111111109</v>
      </c>
      <c r="J38" s="87">
        <v>0.4798611111111111</v>
      </c>
      <c r="K38" s="85" t="s">
        <v>63</v>
      </c>
      <c r="L38" s="88">
        <v>0</v>
      </c>
      <c r="M38" s="94">
        <v>0.4802314814814815</v>
      </c>
      <c r="N38" s="94"/>
      <c r="O38" s="94" t="s">
        <v>52</v>
      </c>
      <c r="P38" s="94">
        <v>0</v>
      </c>
      <c r="Q38" s="95">
        <v>-0.4802314814814815</v>
      </c>
      <c r="R38" s="115">
        <v>0.5427314814814814</v>
      </c>
      <c r="S38" s="96" t="s">
        <v>65</v>
      </c>
      <c r="T38" s="116" t="s">
        <v>63</v>
      </c>
      <c r="U38" s="99">
        <v>3807</v>
      </c>
      <c r="V38" s="106">
        <v>0.5905439814814794</v>
      </c>
      <c r="W38" s="109">
        <v>0.6245833333333334</v>
      </c>
      <c r="X38" s="85" t="s">
        <v>63</v>
      </c>
      <c r="Y38" s="108">
        <v>0</v>
      </c>
      <c r="Z38" s="125">
        <v>0.6245833333333334</v>
      </c>
      <c r="AA38" s="125"/>
      <c r="AB38" s="94" t="s">
        <v>52</v>
      </c>
      <c r="AC38" s="94">
        <v>0</v>
      </c>
      <c r="AD38" s="95">
        <v>-0.6245833333333334</v>
      </c>
      <c r="AE38" s="110">
        <v>0.6591319444444445</v>
      </c>
      <c r="AF38" s="96" t="s">
        <v>66</v>
      </c>
      <c r="AG38" s="98" t="s">
        <v>63</v>
      </c>
      <c r="AH38" s="99">
        <v>1311</v>
      </c>
      <c r="AI38" s="106">
        <v>0.7354166666666667</v>
      </c>
      <c r="AJ38" s="106">
        <v>0.7104166666666667</v>
      </c>
      <c r="AK38" s="119">
        <v>0.7395833333333334</v>
      </c>
      <c r="AL38" s="85" t="s">
        <v>52</v>
      </c>
      <c r="AM38" s="108">
        <v>360</v>
      </c>
      <c r="AO38" s="121">
        <f t="shared" si="5"/>
        <v>6211</v>
      </c>
      <c r="AP38" s="121">
        <f>'Фото-КП'!W38</f>
        <v>0</v>
      </c>
      <c r="AQ38" s="121">
        <f t="shared" si="6"/>
        <v>3780</v>
      </c>
      <c r="AR38" s="121">
        <f t="shared" si="2"/>
        <v>0</v>
      </c>
      <c r="AS38" s="123">
        <f t="shared" si="3"/>
        <v>9991</v>
      </c>
      <c r="AU38" s="187"/>
    </row>
    <row r="39" spans="1:47" ht="24.75" customHeight="1">
      <c r="A39" s="81">
        <f t="shared" si="4"/>
        <v>33</v>
      </c>
      <c r="B39" s="82" t="str">
        <f>'[1]StartList'!Q39</f>
        <v>Стандарт</v>
      </c>
      <c r="C39" s="83">
        <f>'[1]StartList'!B39</f>
        <v>35</v>
      </c>
      <c r="D39" s="84" t="str">
        <f>'[1]StartList'!E39</f>
        <v>Синявский Александр, Тулаченков Василий</v>
      </c>
      <c r="E39" s="121">
        <f>'День 1'!EH39</f>
        <v>6792</v>
      </c>
      <c r="F39" s="121">
        <f>'День 1'!EI39</f>
        <v>7200</v>
      </c>
      <c r="G39" s="121">
        <f>'День 1'!EJ39</f>
        <v>5520</v>
      </c>
      <c r="H39" s="121">
        <f>'День 1'!EK39</f>
        <v>420</v>
      </c>
      <c r="I39" s="86">
        <v>0.480555555555554</v>
      </c>
      <c r="J39" s="87">
        <v>0.48055555555555557</v>
      </c>
      <c r="K39" s="85" t="s">
        <v>63</v>
      </c>
      <c r="L39" s="88">
        <v>0</v>
      </c>
      <c r="M39" s="94">
        <v>0.4809375</v>
      </c>
      <c r="N39" s="94"/>
      <c r="O39" s="94" t="s">
        <v>52</v>
      </c>
      <c r="P39" s="94">
        <v>0</v>
      </c>
      <c r="Q39" s="95">
        <v>-0.4809375</v>
      </c>
      <c r="R39" s="115">
        <v>0.5434375</v>
      </c>
      <c r="S39" s="96" t="s">
        <v>65</v>
      </c>
      <c r="T39" s="116" t="s">
        <v>63</v>
      </c>
      <c r="U39" s="99">
        <v>3807</v>
      </c>
      <c r="V39" s="106">
        <v>0.5912384259259243</v>
      </c>
      <c r="W39" s="109"/>
      <c r="X39" s="85" t="s">
        <v>63</v>
      </c>
      <c r="Y39" s="108">
        <v>0</v>
      </c>
      <c r="Z39" s="125"/>
      <c r="AA39" s="125"/>
      <c r="AB39" s="94" t="s">
        <v>52</v>
      </c>
      <c r="AC39" s="94">
        <v>0</v>
      </c>
      <c r="AD39" s="95">
        <v>0</v>
      </c>
      <c r="AE39" s="110">
        <v>0.03454861111111111</v>
      </c>
      <c r="AF39" s="96" t="s">
        <v>66</v>
      </c>
      <c r="AG39" s="98" t="s">
        <v>63</v>
      </c>
      <c r="AH39" s="99">
        <v>1311</v>
      </c>
      <c r="AI39" s="106">
        <v>0.7361111111111112</v>
      </c>
      <c r="AJ39" s="106">
        <v>0.7111111111111111</v>
      </c>
      <c r="AK39" s="119"/>
      <c r="AL39" s="85" t="s">
        <v>62</v>
      </c>
      <c r="AM39" s="108">
        <v>1800</v>
      </c>
      <c r="AO39" s="121">
        <f t="shared" si="5"/>
        <v>11910</v>
      </c>
      <c r="AP39" s="121">
        <f>'Фото-КП'!W39</f>
        <v>7200</v>
      </c>
      <c r="AQ39" s="121">
        <f t="shared" si="6"/>
        <v>7320</v>
      </c>
      <c r="AR39" s="121">
        <f t="shared" si="2"/>
        <v>420</v>
      </c>
      <c r="AS39" s="123">
        <f t="shared" si="3"/>
        <v>26850</v>
      </c>
      <c r="AU39" s="187"/>
    </row>
    <row r="40" spans="1:47" ht="24.75" customHeight="1">
      <c r="A40" s="81">
        <f t="shared" si="4"/>
        <v>34</v>
      </c>
      <c r="B40" s="82" t="str">
        <f>'[1]StartList'!Q40</f>
        <v>Стандарт</v>
      </c>
      <c r="C40" s="83">
        <f>'[1]StartList'!B40</f>
        <v>36</v>
      </c>
      <c r="D40" s="84" t="str">
        <f>'[1]StartList'!E40</f>
        <v>Арутинов Георгий, Потапова Ольга</v>
      </c>
      <c r="E40" s="121">
        <f>'День 1'!EH40</f>
        <v>2760</v>
      </c>
      <c r="F40" s="121">
        <f>'День 1'!EI40</f>
        <v>600</v>
      </c>
      <c r="G40" s="121">
        <f>'День 1'!EJ40</f>
        <v>960</v>
      </c>
      <c r="H40" s="121">
        <f>'День 1'!EK40</f>
        <v>0</v>
      </c>
      <c r="I40" s="86">
        <v>0.481249999999998</v>
      </c>
      <c r="J40" s="87">
        <v>0.48125</v>
      </c>
      <c r="K40" s="85" t="s">
        <v>63</v>
      </c>
      <c r="L40" s="88">
        <v>0</v>
      </c>
      <c r="M40" s="94">
        <v>0.4816319444444444</v>
      </c>
      <c r="N40" s="94"/>
      <c r="O40" s="94" t="s">
        <v>52</v>
      </c>
      <c r="P40" s="94">
        <v>0</v>
      </c>
      <c r="Q40" s="95">
        <v>-0.4816319444444444</v>
      </c>
      <c r="R40" s="115">
        <v>0.5441319444444443</v>
      </c>
      <c r="S40" s="96" t="s">
        <v>65</v>
      </c>
      <c r="T40" s="116" t="s">
        <v>63</v>
      </c>
      <c r="U40" s="99">
        <v>3807</v>
      </c>
      <c r="V40" s="106">
        <v>0.5919328703703683</v>
      </c>
      <c r="W40" s="109"/>
      <c r="X40" s="85" t="s">
        <v>63</v>
      </c>
      <c r="Y40" s="108">
        <v>0</v>
      </c>
      <c r="Z40" s="125"/>
      <c r="AA40" s="125"/>
      <c r="AB40" s="94" t="s">
        <v>52</v>
      </c>
      <c r="AC40" s="94">
        <v>0</v>
      </c>
      <c r="AD40" s="95">
        <v>0</v>
      </c>
      <c r="AE40" s="110">
        <v>0.03454861111111111</v>
      </c>
      <c r="AF40" s="96" t="s">
        <v>66</v>
      </c>
      <c r="AG40" s="98" t="s">
        <v>63</v>
      </c>
      <c r="AH40" s="99">
        <v>1311</v>
      </c>
      <c r="AI40" s="106">
        <v>0.7368055555555556</v>
      </c>
      <c r="AJ40" s="106">
        <v>0.7118055555555556</v>
      </c>
      <c r="AK40" s="119">
        <v>0.7458333333333332</v>
      </c>
      <c r="AL40" s="85" t="s">
        <v>52</v>
      </c>
      <c r="AM40" s="108">
        <v>780</v>
      </c>
      <c r="AO40" s="121">
        <f t="shared" si="5"/>
        <v>7878</v>
      </c>
      <c r="AP40" s="121">
        <f>'Фото-КП'!W40</f>
        <v>2400</v>
      </c>
      <c r="AQ40" s="121">
        <f t="shared" si="6"/>
        <v>1740</v>
      </c>
      <c r="AR40" s="121">
        <f t="shared" si="2"/>
        <v>0</v>
      </c>
      <c r="AS40" s="123">
        <f t="shared" si="3"/>
        <v>12018</v>
      </c>
      <c r="AU40" s="187"/>
    </row>
    <row r="41" spans="1:47" ht="24.75" customHeight="1">
      <c r="A41" s="81">
        <f t="shared" si="4"/>
        <v>35</v>
      </c>
      <c r="B41" s="82" t="str">
        <f>'[1]StartList'!Q41</f>
        <v>Стандарт</v>
      </c>
      <c r="C41" s="83">
        <f>'[1]StartList'!B41</f>
        <v>37</v>
      </c>
      <c r="D41" s="84" t="str">
        <f>'[1]StartList'!E41</f>
        <v>Плыгунов Евгений, Воробьёва Наталья</v>
      </c>
      <c r="E41" s="121">
        <f>'День 1'!EH41</f>
        <v>701</v>
      </c>
      <c r="F41" s="121">
        <f>'День 1'!EI41</f>
        <v>0</v>
      </c>
      <c r="G41" s="121">
        <f>'День 1'!EJ41</f>
        <v>960</v>
      </c>
      <c r="H41" s="121">
        <f>'День 1'!EK41</f>
        <v>0</v>
      </c>
      <c r="I41" s="86">
        <v>0.481944444444443</v>
      </c>
      <c r="J41" s="87">
        <v>0.48194444444444445</v>
      </c>
      <c r="K41" s="85" t="s">
        <v>63</v>
      </c>
      <c r="L41" s="88">
        <v>0</v>
      </c>
      <c r="M41" s="94">
        <v>0.4824074074074074</v>
      </c>
      <c r="N41" s="94"/>
      <c r="O41" s="94" t="s">
        <v>52</v>
      </c>
      <c r="P41" s="94">
        <v>0</v>
      </c>
      <c r="Q41" s="95">
        <v>-0.4824074074074074</v>
      </c>
      <c r="R41" s="115">
        <v>0.5449074074074074</v>
      </c>
      <c r="S41" s="96" t="s">
        <v>65</v>
      </c>
      <c r="T41" s="116" t="s">
        <v>63</v>
      </c>
      <c r="U41" s="99">
        <v>3807</v>
      </c>
      <c r="V41" s="106">
        <v>0.5926273148148133</v>
      </c>
      <c r="W41" s="109"/>
      <c r="X41" s="85" t="s">
        <v>63</v>
      </c>
      <c r="Y41" s="108">
        <v>0</v>
      </c>
      <c r="Z41" s="125"/>
      <c r="AA41" s="125"/>
      <c r="AB41" s="94" t="s">
        <v>52</v>
      </c>
      <c r="AC41" s="94">
        <v>0</v>
      </c>
      <c r="AD41" s="95">
        <v>0</v>
      </c>
      <c r="AE41" s="110">
        <v>0.03454861111111111</v>
      </c>
      <c r="AF41" s="96" t="s">
        <v>66</v>
      </c>
      <c r="AG41" s="98" t="s">
        <v>63</v>
      </c>
      <c r="AH41" s="99">
        <v>1311</v>
      </c>
      <c r="AI41" s="106">
        <v>0.7375</v>
      </c>
      <c r="AJ41" s="106">
        <v>0.7125</v>
      </c>
      <c r="AK41" s="119">
        <v>0.7673611111111112</v>
      </c>
      <c r="AL41" s="85" t="s">
        <v>52</v>
      </c>
      <c r="AM41" s="108">
        <v>900</v>
      </c>
      <c r="AO41" s="121">
        <f t="shared" si="5"/>
        <v>5819</v>
      </c>
      <c r="AP41" s="121">
        <f>'Фото-КП'!W41</f>
        <v>1800</v>
      </c>
      <c r="AQ41" s="121">
        <f t="shared" si="6"/>
        <v>1860</v>
      </c>
      <c r="AR41" s="121">
        <f t="shared" si="2"/>
        <v>0</v>
      </c>
      <c r="AS41" s="123">
        <f t="shared" si="3"/>
        <v>9479</v>
      </c>
      <c r="AU41" s="187"/>
    </row>
    <row r="42" spans="1:47" ht="24.75" customHeight="1">
      <c r="A42" s="81">
        <f t="shared" si="4"/>
        <v>36</v>
      </c>
      <c r="B42" s="82" t="str">
        <f>'[1]StartList'!Q42</f>
        <v>Стандарт</v>
      </c>
      <c r="C42" s="83">
        <f>'[1]StartList'!B42</f>
        <v>38</v>
      </c>
      <c r="D42" s="84" t="str">
        <f>'[1]StartList'!E42</f>
        <v>Сова Дмитрий, Бизяев Дмитрий</v>
      </c>
      <c r="E42" s="121">
        <f>'День 1'!EH42</f>
        <v>2109</v>
      </c>
      <c r="F42" s="121">
        <f>'День 1'!EI42</f>
        <v>600</v>
      </c>
      <c r="G42" s="121">
        <f>'День 1'!EJ42</f>
        <v>6360</v>
      </c>
      <c r="H42" s="121">
        <f>'День 1'!EK42</f>
        <v>4560</v>
      </c>
      <c r="I42" s="86">
        <v>0.482638888888887</v>
      </c>
      <c r="J42" s="87">
        <v>0.48194444444444445</v>
      </c>
      <c r="K42" s="85" t="s">
        <v>62</v>
      </c>
      <c r="L42" s="88">
        <v>60</v>
      </c>
      <c r="M42" s="94">
        <v>0.48269675925925926</v>
      </c>
      <c r="N42" s="94"/>
      <c r="O42" s="94" t="s">
        <v>52</v>
      </c>
      <c r="P42" s="94">
        <v>0</v>
      </c>
      <c r="Q42" s="95">
        <v>-0.48269675925925926</v>
      </c>
      <c r="R42" s="115">
        <v>0.5451967592592593</v>
      </c>
      <c r="S42" s="96" t="s">
        <v>65</v>
      </c>
      <c r="T42" s="116" t="s">
        <v>63</v>
      </c>
      <c r="U42" s="99">
        <v>3807</v>
      </c>
      <c r="V42" s="106">
        <v>0.5933217592592573</v>
      </c>
      <c r="W42" s="109"/>
      <c r="X42" s="85" t="s">
        <v>63</v>
      </c>
      <c r="Y42" s="108">
        <v>0</v>
      </c>
      <c r="Z42" s="125"/>
      <c r="AA42" s="125"/>
      <c r="AB42" s="94" t="s">
        <v>52</v>
      </c>
      <c r="AC42" s="94">
        <v>0</v>
      </c>
      <c r="AD42" s="95">
        <v>0</v>
      </c>
      <c r="AE42" s="110">
        <v>0.03454861111111111</v>
      </c>
      <c r="AF42" s="96" t="s">
        <v>66</v>
      </c>
      <c r="AG42" s="98" t="s">
        <v>63</v>
      </c>
      <c r="AH42" s="99">
        <v>1311</v>
      </c>
      <c r="AI42" s="106">
        <v>0.7375</v>
      </c>
      <c r="AJ42" s="106">
        <v>0.7125</v>
      </c>
      <c r="AK42" s="119"/>
      <c r="AL42" s="85" t="s">
        <v>62</v>
      </c>
      <c r="AM42" s="108">
        <v>1800</v>
      </c>
      <c r="AO42" s="121">
        <f t="shared" si="5"/>
        <v>7227</v>
      </c>
      <c r="AP42" s="121">
        <f>'Фото-КП'!W42</f>
        <v>6000</v>
      </c>
      <c r="AQ42" s="121">
        <f t="shared" si="6"/>
        <v>8220</v>
      </c>
      <c r="AR42" s="121">
        <f t="shared" si="2"/>
        <v>4560</v>
      </c>
      <c r="AS42" s="123">
        <f t="shared" si="3"/>
        <v>26007</v>
      </c>
      <c r="AU42" s="187"/>
    </row>
    <row r="43" spans="1:47" ht="24.75" customHeight="1">
      <c r="A43" s="81">
        <f t="shared" si="4"/>
        <v>37</v>
      </c>
      <c r="B43" s="82" t="str">
        <f>'[1]StartList'!Q43</f>
        <v>Стандарт</v>
      </c>
      <c r="C43" s="83">
        <f>'[1]StartList'!B43</f>
        <v>39</v>
      </c>
      <c r="D43" s="84" t="str">
        <f>'[1]StartList'!E43</f>
        <v>Штанева Таисия, Машхаева Алена</v>
      </c>
      <c r="E43" s="121">
        <f>'День 1'!EH43</f>
        <v>8701</v>
      </c>
      <c r="F43" s="121">
        <f>'День 1'!EI43</f>
        <v>7200</v>
      </c>
      <c r="G43" s="121">
        <f>'День 1'!EJ43</f>
        <v>5400</v>
      </c>
      <c r="H43" s="121">
        <f>'День 1'!EK43</f>
        <v>0</v>
      </c>
      <c r="I43" s="86">
        <v>0.483333333333331</v>
      </c>
      <c r="J43" s="124"/>
      <c r="K43" s="91"/>
      <c r="L43" s="134"/>
      <c r="M43" s="135"/>
      <c r="N43" s="135"/>
      <c r="O43" s="135"/>
      <c r="P43" s="135"/>
      <c r="Q43" s="136"/>
      <c r="R43" s="144"/>
      <c r="S43" s="137"/>
      <c r="T43" s="145"/>
      <c r="U43" s="127"/>
      <c r="V43" s="89"/>
      <c r="W43" s="90"/>
      <c r="X43" s="91"/>
      <c r="Y43" s="92"/>
      <c r="Z43" s="135"/>
      <c r="AA43" s="135"/>
      <c r="AB43" s="135"/>
      <c r="AC43" s="135"/>
      <c r="AD43" s="136"/>
      <c r="AE43" s="143"/>
      <c r="AF43" s="137"/>
      <c r="AG43" s="139"/>
      <c r="AH43" s="127"/>
      <c r="AI43" s="89"/>
      <c r="AJ43" s="89"/>
      <c r="AK43" s="124"/>
      <c r="AL43" s="91"/>
      <c r="AM43" s="92"/>
      <c r="AN43" s="185"/>
      <c r="AO43" s="147"/>
      <c r="AP43" s="147"/>
      <c r="AQ43" s="147"/>
      <c r="AR43" s="147"/>
      <c r="AS43" s="186" t="s">
        <v>61</v>
      </c>
      <c r="AU43" s="187"/>
    </row>
    <row r="44" spans="1:47" ht="24.75" customHeight="1">
      <c r="A44" s="81">
        <f t="shared" si="4"/>
        <v>38</v>
      </c>
      <c r="B44" s="82" t="str">
        <f>'[1]StartList'!Q44</f>
        <v>Профессионал</v>
      </c>
      <c r="C44" s="83">
        <f>'[1]StartList'!B44</f>
        <v>57</v>
      </c>
      <c r="D44" s="84" t="str">
        <f>'[1]StartList'!E44</f>
        <v>Кананадзе Сергей, Подшивалов Александр</v>
      </c>
      <c r="E44" s="121">
        <f>'День 1'!EH44</f>
        <v>694</v>
      </c>
      <c r="F44" s="121">
        <f>'День 1'!EI44</f>
        <v>0</v>
      </c>
      <c r="G44" s="121">
        <f>'День 1'!EJ44</f>
        <v>0</v>
      </c>
      <c r="H44" s="121">
        <f>'День 1'!EK44</f>
        <v>0</v>
      </c>
      <c r="I44" s="86">
        <v>0.484027777777776</v>
      </c>
      <c r="J44" s="87">
        <v>0.4840277777777778</v>
      </c>
      <c r="K44" s="85" t="s">
        <v>63</v>
      </c>
      <c r="L44" s="88">
        <v>0</v>
      </c>
      <c r="M44" s="94">
        <v>0.48453703703703704</v>
      </c>
      <c r="N44" s="94">
        <v>0.5511689814814814</v>
      </c>
      <c r="O44" s="94" t="s">
        <v>52</v>
      </c>
      <c r="P44" s="94">
        <v>0</v>
      </c>
      <c r="Q44" s="95">
        <v>0.06663194444444437</v>
      </c>
      <c r="R44" s="115">
        <v>0.004131944444444369</v>
      </c>
      <c r="S44" s="96">
        <v>357</v>
      </c>
      <c r="T44" s="116" t="s">
        <v>52</v>
      </c>
      <c r="U44" s="99">
        <v>357</v>
      </c>
      <c r="V44" s="106">
        <v>0.5947106481481463</v>
      </c>
      <c r="W44" s="109">
        <v>0.6026273148148148</v>
      </c>
      <c r="X44" s="85" t="s">
        <v>63</v>
      </c>
      <c r="Y44" s="108">
        <v>0</v>
      </c>
      <c r="Z44" s="125">
        <v>0.6026273148148148</v>
      </c>
      <c r="AA44" s="125">
        <v>0.6368981481481482</v>
      </c>
      <c r="AB44" s="94" t="s">
        <v>52</v>
      </c>
      <c r="AC44" s="94">
        <v>0</v>
      </c>
      <c r="AD44" s="95">
        <v>0.03427083333333336</v>
      </c>
      <c r="AE44" s="110">
        <v>0.0002777777777777518</v>
      </c>
      <c r="AF44" s="96">
        <v>24</v>
      </c>
      <c r="AG44" s="98" t="s">
        <v>62</v>
      </c>
      <c r="AH44" s="99">
        <v>24</v>
      </c>
      <c r="AI44" s="106">
        <v>0.7395833333333334</v>
      </c>
      <c r="AJ44" s="106">
        <v>0.7145833333333333</v>
      </c>
      <c r="AK44" s="119">
        <v>0.7222222222222222</v>
      </c>
      <c r="AL44" s="85" t="s">
        <v>63</v>
      </c>
      <c r="AM44" s="108">
        <v>0</v>
      </c>
      <c r="AO44" s="121">
        <f>E44+U44+AH44</f>
        <v>1075</v>
      </c>
      <c r="AP44" s="121">
        <f>'Фото-КП'!W44</f>
        <v>0</v>
      </c>
      <c r="AQ44" s="121">
        <f>G44+L44+AM44</f>
        <v>0</v>
      </c>
      <c r="AR44" s="121">
        <f t="shared" si="2"/>
        <v>0</v>
      </c>
      <c r="AS44" s="123">
        <f t="shared" si="3"/>
        <v>1075</v>
      </c>
      <c r="AU44" s="187"/>
    </row>
    <row r="45" spans="1:45" ht="17.25" customHeight="1">
      <c r="A45" s="81"/>
      <c r="B45" s="82"/>
      <c r="C45" s="83"/>
      <c r="D45" s="84"/>
      <c r="E45" s="121"/>
      <c r="F45" s="121"/>
      <c r="G45" s="121"/>
      <c r="H45" s="121"/>
      <c r="I45" s="86"/>
      <c r="J45" s="87"/>
      <c r="K45" s="85"/>
      <c r="L45" s="88"/>
      <c r="M45" s="125"/>
      <c r="N45" s="125"/>
      <c r="O45" s="125"/>
      <c r="P45" s="125"/>
      <c r="Q45" s="157"/>
      <c r="R45" s="165"/>
      <c r="S45" s="158"/>
      <c r="T45" s="153"/>
      <c r="U45" s="113"/>
      <c r="V45" s="111"/>
      <c r="W45" s="112"/>
      <c r="X45" s="153"/>
      <c r="Y45" s="156"/>
      <c r="Z45" s="125"/>
      <c r="AA45" s="125"/>
      <c r="AB45" s="125"/>
      <c r="AC45" s="125"/>
      <c r="AD45" s="157"/>
      <c r="AE45" s="164"/>
      <c r="AF45" s="158"/>
      <c r="AG45" s="160"/>
      <c r="AH45" s="113"/>
      <c r="AI45" s="111"/>
      <c r="AJ45" s="111"/>
      <c r="AK45" s="87"/>
      <c r="AL45" s="153"/>
      <c r="AM45" s="156"/>
      <c r="AO45" s="121"/>
      <c r="AP45" s="121"/>
      <c r="AQ45" s="121"/>
      <c r="AR45" s="121"/>
      <c r="AS45" s="123"/>
    </row>
  </sheetData>
  <sheetProtection/>
  <autoFilter ref="AK1:AK45"/>
  <mergeCells count="20">
    <mergeCell ref="X1:Y1"/>
    <mergeCell ref="I2:L2"/>
    <mergeCell ref="X2:Y2"/>
    <mergeCell ref="AL2:AM2"/>
    <mergeCell ref="T3:U3"/>
    <mergeCell ref="X3:Y3"/>
    <mergeCell ref="AL3:AM3"/>
    <mergeCell ref="I4:L4"/>
    <mergeCell ref="T4:U4"/>
    <mergeCell ref="V4:AH4"/>
    <mergeCell ref="AI4:AM4"/>
    <mergeCell ref="AS4:AS5"/>
    <mergeCell ref="K5:L5"/>
    <mergeCell ref="O5:P5"/>
    <mergeCell ref="T5:U5"/>
    <mergeCell ref="X5:Y5"/>
    <mergeCell ref="AB5:AC5"/>
    <mergeCell ref="AG5:AH5"/>
    <mergeCell ref="AL5:AM5"/>
    <mergeCell ref="M4:S4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5"/>
  <sheetViews>
    <sheetView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20" sqref="L20"/>
    </sheetView>
  </sheetViews>
  <sheetFormatPr defaultColWidth="9.140625" defaultRowHeight="15"/>
  <cols>
    <col min="1" max="1" width="13.8515625" style="0" customWidth="1"/>
    <col min="2" max="2" width="7.140625" style="0" customWidth="1"/>
    <col min="3" max="23" width="8.7109375" style="0" customWidth="1"/>
    <col min="255" max="255" width="13.8515625" style="0" customWidth="1"/>
    <col min="256" max="16384" width="7.140625" style="0" customWidth="1"/>
  </cols>
  <sheetData>
    <row r="1" spans="1:23" ht="15">
      <c r="A1" s="188" t="s">
        <v>67</v>
      </c>
      <c r="B1" s="189"/>
      <c r="C1" s="190">
        <v>0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  <c r="O1" s="192"/>
      <c r="P1" s="192"/>
      <c r="Q1" s="192"/>
      <c r="R1" s="192"/>
      <c r="S1" s="192"/>
      <c r="T1" s="192"/>
      <c r="U1" s="192"/>
      <c r="V1" s="192"/>
      <c r="W1" s="193"/>
    </row>
    <row r="2" spans="1:23" ht="15.75" thickBot="1">
      <c r="A2" s="194" t="s">
        <v>68</v>
      </c>
      <c r="B2" s="195"/>
      <c r="C2" s="196">
        <v>600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2"/>
      <c r="O2" s="192"/>
      <c r="P2" s="192"/>
      <c r="Q2" s="192"/>
      <c r="R2" s="192"/>
      <c r="S2" s="192"/>
      <c r="T2" s="192"/>
      <c r="U2" s="192"/>
      <c r="V2" s="192"/>
      <c r="W2" s="193"/>
    </row>
    <row r="3" spans="1:23" ht="1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3"/>
    </row>
    <row r="4" spans="1:23" ht="82.5" customHeight="1" thickBot="1">
      <c r="A4" s="192"/>
      <c r="B4" s="199" t="s">
        <v>69</v>
      </c>
      <c r="C4" s="199" t="s">
        <v>70</v>
      </c>
      <c r="D4" s="199" t="s">
        <v>71</v>
      </c>
      <c r="E4" s="199" t="s">
        <v>72</v>
      </c>
      <c r="F4" s="199" t="s">
        <v>73</v>
      </c>
      <c r="G4" s="199" t="s">
        <v>74</v>
      </c>
      <c r="H4" s="199" t="s">
        <v>75</v>
      </c>
      <c r="I4" s="199" t="s">
        <v>76</v>
      </c>
      <c r="J4" s="199" t="s">
        <v>77</v>
      </c>
      <c r="K4" s="199" t="s">
        <v>78</v>
      </c>
      <c r="L4" s="199" t="s">
        <v>79</v>
      </c>
      <c r="M4" s="199" t="s">
        <v>80</v>
      </c>
      <c r="N4" s="200" t="s">
        <v>81</v>
      </c>
      <c r="O4" s="200" t="s">
        <v>82</v>
      </c>
      <c r="P4" s="200" t="s">
        <v>83</v>
      </c>
      <c r="Q4" s="200" t="s">
        <v>84</v>
      </c>
      <c r="R4" s="200" t="s">
        <v>85</v>
      </c>
      <c r="S4" s="200" t="s">
        <v>86</v>
      </c>
      <c r="T4" s="200" t="s">
        <v>87</v>
      </c>
      <c r="U4" s="200" t="s">
        <v>88</v>
      </c>
      <c r="V4" s="200" t="s">
        <v>89</v>
      </c>
      <c r="W4" s="193"/>
    </row>
    <row r="5" spans="1:23" ht="27" thickBot="1">
      <c r="A5" s="201" t="s">
        <v>8</v>
      </c>
      <c r="B5" s="202" t="s">
        <v>90</v>
      </c>
      <c r="C5" s="202" t="s">
        <v>91</v>
      </c>
      <c r="D5" s="202" t="s">
        <v>92</v>
      </c>
      <c r="E5" s="202" t="s">
        <v>93</v>
      </c>
      <c r="F5" s="202" t="s">
        <v>94</v>
      </c>
      <c r="G5" s="202" t="s">
        <v>95</v>
      </c>
      <c r="H5" s="202" t="s">
        <v>96</v>
      </c>
      <c r="I5" s="202" t="s">
        <v>97</v>
      </c>
      <c r="J5" s="202" t="s">
        <v>98</v>
      </c>
      <c r="K5" s="202" t="s">
        <v>99</v>
      </c>
      <c r="L5" s="202" t="s">
        <v>100</v>
      </c>
      <c r="M5" s="202" t="s">
        <v>101</v>
      </c>
      <c r="N5" s="202" t="s">
        <v>102</v>
      </c>
      <c r="O5" s="202" t="s">
        <v>103</v>
      </c>
      <c r="P5" s="202" t="s">
        <v>104</v>
      </c>
      <c r="Q5" s="202" t="s">
        <v>105</v>
      </c>
      <c r="R5" s="202" t="s">
        <v>106</v>
      </c>
      <c r="S5" s="202" t="s">
        <v>107</v>
      </c>
      <c r="T5" s="202" t="s">
        <v>108</v>
      </c>
      <c r="U5" s="202" t="s">
        <v>109</v>
      </c>
      <c r="V5" s="202" t="s">
        <v>110</v>
      </c>
      <c r="W5" s="203" t="s">
        <v>111</v>
      </c>
    </row>
    <row r="6" spans="1:23" ht="12" customHeight="1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6"/>
    </row>
    <row r="7" spans="1:23" ht="15">
      <c r="A7" s="207">
        <f>'[1]Day1'!C7</f>
        <v>0</v>
      </c>
      <c r="B7" s="208">
        <v>600</v>
      </c>
      <c r="C7" s="208">
        <v>600</v>
      </c>
      <c r="D7" s="208">
        <v>600</v>
      </c>
      <c r="E7" s="208">
        <v>600</v>
      </c>
      <c r="F7" s="208">
        <v>600</v>
      </c>
      <c r="G7" s="208">
        <v>600</v>
      </c>
      <c r="H7" s="208">
        <v>600</v>
      </c>
      <c r="I7" s="208">
        <v>600</v>
      </c>
      <c r="J7" s="208">
        <v>600</v>
      </c>
      <c r="K7" s="208">
        <v>600</v>
      </c>
      <c r="L7" s="208">
        <v>600</v>
      </c>
      <c r="M7" s="208">
        <v>600</v>
      </c>
      <c r="N7" s="208">
        <v>600</v>
      </c>
      <c r="O7" s="208">
        <v>600</v>
      </c>
      <c r="P7" s="208">
        <v>600</v>
      </c>
      <c r="Q7" s="208">
        <v>600</v>
      </c>
      <c r="R7" s="208">
        <v>600</v>
      </c>
      <c r="S7" s="208">
        <v>600</v>
      </c>
      <c r="T7" s="208">
        <v>600</v>
      </c>
      <c r="U7" s="208">
        <v>600</v>
      </c>
      <c r="V7" s="208">
        <v>600</v>
      </c>
      <c r="W7" s="206">
        <f aca="true" t="shared" si="0" ref="W7:W44">SUM(B7:V7)</f>
        <v>12600</v>
      </c>
    </row>
    <row r="8" spans="1:23" ht="15">
      <c r="A8" s="207">
        <f>'[1]Day1'!C8</f>
        <v>6</v>
      </c>
      <c r="B8" s="208">
        <v>0</v>
      </c>
      <c r="C8" s="208">
        <v>0</v>
      </c>
      <c r="D8" s="208">
        <v>0</v>
      </c>
      <c r="E8" s="208">
        <v>0</v>
      </c>
      <c r="F8" s="208">
        <v>0</v>
      </c>
      <c r="G8" s="208">
        <v>0</v>
      </c>
      <c r="H8" s="208">
        <v>0</v>
      </c>
      <c r="I8" s="208">
        <v>0</v>
      </c>
      <c r="J8" s="208">
        <v>0</v>
      </c>
      <c r="K8" s="208">
        <v>0</v>
      </c>
      <c r="L8" s="208">
        <v>0</v>
      </c>
      <c r="M8" s="208">
        <v>0</v>
      </c>
      <c r="N8" s="208">
        <v>0</v>
      </c>
      <c r="O8" s="208">
        <v>0</v>
      </c>
      <c r="P8" s="208">
        <v>0</v>
      </c>
      <c r="Q8" s="208">
        <v>0</v>
      </c>
      <c r="R8" s="208">
        <v>0</v>
      </c>
      <c r="S8" s="208">
        <v>0</v>
      </c>
      <c r="T8" s="208">
        <v>0</v>
      </c>
      <c r="U8" s="208">
        <v>0</v>
      </c>
      <c r="V8" s="208">
        <v>0</v>
      </c>
      <c r="W8" s="206">
        <f t="shared" si="0"/>
        <v>0</v>
      </c>
    </row>
    <row r="9" spans="1:23" ht="15">
      <c r="A9" s="207">
        <f>'[1]Day1'!C9</f>
        <v>13</v>
      </c>
      <c r="B9" s="208">
        <v>0</v>
      </c>
      <c r="C9" s="208">
        <v>0</v>
      </c>
      <c r="D9" s="208">
        <v>0</v>
      </c>
      <c r="E9" s="208">
        <v>0</v>
      </c>
      <c r="F9" s="208">
        <v>0</v>
      </c>
      <c r="G9" s="208">
        <v>0</v>
      </c>
      <c r="H9" s="208">
        <v>0</v>
      </c>
      <c r="I9" s="208">
        <v>0</v>
      </c>
      <c r="J9" s="208">
        <v>0</v>
      </c>
      <c r="K9" s="208">
        <v>0</v>
      </c>
      <c r="L9" s="208">
        <v>0</v>
      </c>
      <c r="M9" s="208">
        <v>0</v>
      </c>
      <c r="N9" s="208">
        <v>0</v>
      </c>
      <c r="O9" s="208">
        <v>0</v>
      </c>
      <c r="P9" s="208">
        <v>0</v>
      </c>
      <c r="Q9" s="208">
        <v>0</v>
      </c>
      <c r="R9" s="208">
        <v>0</v>
      </c>
      <c r="S9" s="208">
        <v>0</v>
      </c>
      <c r="T9" s="208">
        <v>0</v>
      </c>
      <c r="U9" s="208">
        <v>0</v>
      </c>
      <c r="V9" s="208">
        <v>0</v>
      </c>
      <c r="W9" s="206">
        <f t="shared" si="0"/>
        <v>0</v>
      </c>
    </row>
    <row r="10" spans="1:23" ht="15">
      <c r="A10" s="207">
        <f>'[1]Day1'!C10</f>
        <v>3</v>
      </c>
      <c r="B10" s="208">
        <v>0</v>
      </c>
      <c r="C10" s="208">
        <v>0</v>
      </c>
      <c r="D10" s="208">
        <v>0</v>
      </c>
      <c r="E10" s="208">
        <v>0</v>
      </c>
      <c r="F10" s="208">
        <v>0</v>
      </c>
      <c r="G10" s="208">
        <v>0</v>
      </c>
      <c r="H10" s="208">
        <v>0</v>
      </c>
      <c r="I10" s="208">
        <v>0</v>
      </c>
      <c r="J10" s="208">
        <v>0</v>
      </c>
      <c r="K10" s="208">
        <v>0</v>
      </c>
      <c r="L10" s="208">
        <v>0</v>
      </c>
      <c r="M10" s="208">
        <v>0</v>
      </c>
      <c r="N10" s="208">
        <v>0</v>
      </c>
      <c r="O10" s="208">
        <v>0</v>
      </c>
      <c r="P10" s="208">
        <v>0</v>
      </c>
      <c r="Q10" s="208">
        <v>0</v>
      </c>
      <c r="R10" s="208">
        <v>0</v>
      </c>
      <c r="S10" s="208">
        <v>0</v>
      </c>
      <c r="T10" s="208">
        <v>0</v>
      </c>
      <c r="U10" s="208">
        <v>0</v>
      </c>
      <c r="V10" s="208">
        <v>0</v>
      </c>
      <c r="W10" s="206">
        <f t="shared" si="0"/>
        <v>0</v>
      </c>
    </row>
    <row r="11" spans="1:23" ht="15">
      <c r="A11" s="207">
        <f>'[1]Day1'!C11</f>
        <v>4</v>
      </c>
      <c r="B11" s="208">
        <v>0</v>
      </c>
      <c r="C11" s="208">
        <v>0</v>
      </c>
      <c r="D11" s="208">
        <v>0</v>
      </c>
      <c r="E11" s="208">
        <v>0</v>
      </c>
      <c r="F11" s="208">
        <v>0</v>
      </c>
      <c r="G11" s="208">
        <v>0</v>
      </c>
      <c r="H11" s="208">
        <v>0</v>
      </c>
      <c r="I11" s="208">
        <v>0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8">
        <v>0</v>
      </c>
      <c r="P11" s="208">
        <v>0</v>
      </c>
      <c r="Q11" s="208">
        <v>0</v>
      </c>
      <c r="R11" s="208">
        <v>0</v>
      </c>
      <c r="S11" s="208">
        <v>0</v>
      </c>
      <c r="T11" s="208">
        <v>0</v>
      </c>
      <c r="U11" s="208">
        <v>0</v>
      </c>
      <c r="V11" s="208">
        <v>0</v>
      </c>
      <c r="W11" s="206">
        <f t="shared" si="0"/>
        <v>0</v>
      </c>
    </row>
    <row r="12" spans="1:23" ht="15">
      <c r="A12" s="207">
        <f>'[1]Day1'!C12</f>
        <v>5</v>
      </c>
      <c r="B12" s="208">
        <v>0</v>
      </c>
      <c r="C12" s="208">
        <v>0</v>
      </c>
      <c r="D12" s="208">
        <v>0</v>
      </c>
      <c r="E12" s="208">
        <v>0</v>
      </c>
      <c r="F12" s="208">
        <v>0</v>
      </c>
      <c r="G12" s="208">
        <v>0</v>
      </c>
      <c r="H12" s="208">
        <v>0</v>
      </c>
      <c r="I12" s="208">
        <v>0</v>
      </c>
      <c r="J12" s="208">
        <v>0</v>
      </c>
      <c r="K12" s="208">
        <v>0</v>
      </c>
      <c r="L12" s="208">
        <v>0</v>
      </c>
      <c r="M12" s="208">
        <v>0</v>
      </c>
      <c r="N12" s="208">
        <v>0</v>
      </c>
      <c r="O12" s="208">
        <v>0</v>
      </c>
      <c r="P12" s="208">
        <v>0</v>
      </c>
      <c r="Q12" s="208">
        <v>0</v>
      </c>
      <c r="R12" s="208">
        <v>0</v>
      </c>
      <c r="S12" s="208">
        <v>0</v>
      </c>
      <c r="T12" s="208">
        <v>0</v>
      </c>
      <c r="U12" s="208">
        <v>0</v>
      </c>
      <c r="V12" s="208">
        <v>0</v>
      </c>
      <c r="W12" s="206">
        <f t="shared" si="0"/>
        <v>0</v>
      </c>
    </row>
    <row r="13" spans="1:23" ht="15">
      <c r="A13" s="207">
        <f>'[1]Day1'!C13</f>
        <v>1</v>
      </c>
      <c r="B13" s="208">
        <v>0</v>
      </c>
      <c r="C13" s="208">
        <v>0</v>
      </c>
      <c r="D13" s="208">
        <v>0</v>
      </c>
      <c r="E13" s="208">
        <v>0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  <c r="K13" s="208">
        <v>0</v>
      </c>
      <c r="L13" s="208">
        <v>0</v>
      </c>
      <c r="M13" s="208">
        <v>0</v>
      </c>
      <c r="N13" s="208">
        <v>0</v>
      </c>
      <c r="O13" s="208">
        <v>0</v>
      </c>
      <c r="P13" s="208">
        <v>0</v>
      </c>
      <c r="Q13" s="208">
        <v>0</v>
      </c>
      <c r="R13" s="208">
        <v>0</v>
      </c>
      <c r="S13" s="208">
        <v>0</v>
      </c>
      <c r="T13" s="208">
        <v>0</v>
      </c>
      <c r="U13" s="208">
        <v>0</v>
      </c>
      <c r="V13" s="208">
        <v>0</v>
      </c>
      <c r="W13" s="206">
        <f t="shared" si="0"/>
        <v>0</v>
      </c>
    </row>
    <row r="14" spans="1:23" ht="15">
      <c r="A14" s="207">
        <f>'[1]Day1'!C14</f>
        <v>7</v>
      </c>
      <c r="B14" s="208">
        <v>600</v>
      </c>
      <c r="C14" s="208">
        <v>600</v>
      </c>
      <c r="D14" s="208">
        <v>600</v>
      </c>
      <c r="E14" s="208">
        <v>600</v>
      </c>
      <c r="F14" s="208">
        <v>600</v>
      </c>
      <c r="G14" s="208">
        <v>600</v>
      </c>
      <c r="H14" s="208">
        <v>600</v>
      </c>
      <c r="I14" s="208">
        <v>600</v>
      </c>
      <c r="J14" s="208">
        <v>600</v>
      </c>
      <c r="K14" s="208">
        <v>600</v>
      </c>
      <c r="L14" s="208">
        <v>600</v>
      </c>
      <c r="M14" s="208">
        <v>600</v>
      </c>
      <c r="N14" s="208">
        <v>600</v>
      </c>
      <c r="O14" s="208">
        <v>600</v>
      </c>
      <c r="P14" s="208">
        <v>600</v>
      </c>
      <c r="Q14" s="208">
        <v>600</v>
      </c>
      <c r="R14" s="208">
        <v>600</v>
      </c>
      <c r="S14" s="208">
        <v>600</v>
      </c>
      <c r="T14" s="208">
        <v>600</v>
      </c>
      <c r="U14" s="208">
        <v>600</v>
      </c>
      <c r="V14" s="208">
        <v>600</v>
      </c>
      <c r="W14" s="206">
        <f t="shared" si="0"/>
        <v>12600</v>
      </c>
    </row>
    <row r="15" spans="1:23" ht="15">
      <c r="A15" s="207">
        <f>'[1]Day1'!C15</f>
        <v>8</v>
      </c>
      <c r="B15" s="208">
        <v>0</v>
      </c>
      <c r="C15" s="208">
        <v>0</v>
      </c>
      <c r="D15" s="208">
        <v>0</v>
      </c>
      <c r="E15" s="208">
        <v>0</v>
      </c>
      <c r="F15" s="208">
        <v>0</v>
      </c>
      <c r="G15" s="208">
        <v>0</v>
      </c>
      <c r="H15" s="208">
        <v>0</v>
      </c>
      <c r="I15" s="208">
        <v>0</v>
      </c>
      <c r="J15" s="208">
        <v>0</v>
      </c>
      <c r="K15" s="208">
        <v>0</v>
      </c>
      <c r="L15" s="208">
        <v>0</v>
      </c>
      <c r="M15" s="208">
        <v>0</v>
      </c>
      <c r="N15" s="208">
        <v>0</v>
      </c>
      <c r="O15" s="208">
        <v>0</v>
      </c>
      <c r="P15" s="208">
        <v>0</v>
      </c>
      <c r="Q15" s="208">
        <v>0</v>
      </c>
      <c r="R15" s="208">
        <v>0</v>
      </c>
      <c r="S15" s="208">
        <v>0</v>
      </c>
      <c r="T15" s="208">
        <v>0</v>
      </c>
      <c r="U15" s="208">
        <v>0</v>
      </c>
      <c r="V15" s="208">
        <v>0</v>
      </c>
      <c r="W15" s="206">
        <f t="shared" si="0"/>
        <v>0</v>
      </c>
    </row>
    <row r="16" spans="1:23" ht="15">
      <c r="A16" s="207">
        <f>'[1]Day1'!C16</f>
        <v>9</v>
      </c>
      <c r="B16" s="208">
        <v>0</v>
      </c>
      <c r="C16" s="208">
        <v>0</v>
      </c>
      <c r="D16" s="208">
        <v>0</v>
      </c>
      <c r="E16" s="208">
        <v>0</v>
      </c>
      <c r="F16" s="208">
        <v>0</v>
      </c>
      <c r="G16" s="208">
        <v>0</v>
      </c>
      <c r="H16" s="208">
        <v>0</v>
      </c>
      <c r="I16" s="208">
        <v>0</v>
      </c>
      <c r="J16" s="208">
        <v>0</v>
      </c>
      <c r="K16" s="208">
        <v>0</v>
      </c>
      <c r="L16" s="208">
        <v>0</v>
      </c>
      <c r="M16" s="208">
        <v>0</v>
      </c>
      <c r="N16" s="208">
        <v>0</v>
      </c>
      <c r="O16" s="208">
        <v>0</v>
      </c>
      <c r="P16" s="208">
        <v>0</v>
      </c>
      <c r="Q16" s="208">
        <v>0</v>
      </c>
      <c r="R16" s="208">
        <v>0</v>
      </c>
      <c r="S16" s="208">
        <v>0</v>
      </c>
      <c r="T16" s="208">
        <v>0</v>
      </c>
      <c r="U16" s="208">
        <v>0</v>
      </c>
      <c r="V16" s="208">
        <v>0</v>
      </c>
      <c r="W16" s="206">
        <f t="shared" si="0"/>
        <v>0</v>
      </c>
    </row>
    <row r="17" spans="1:23" ht="15">
      <c r="A17" s="207">
        <f>'[1]Day1'!C17</f>
        <v>11</v>
      </c>
      <c r="B17" s="208">
        <v>600</v>
      </c>
      <c r="C17" s="208">
        <v>600</v>
      </c>
      <c r="D17" s="208">
        <v>600</v>
      </c>
      <c r="E17" s="208">
        <v>600</v>
      </c>
      <c r="F17" s="208">
        <v>600</v>
      </c>
      <c r="G17" s="208">
        <v>600</v>
      </c>
      <c r="H17" s="208">
        <v>600</v>
      </c>
      <c r="I17" s="208">
        <v>600</v>
      </c>
      <c r="J17" s="208">
        <v>0</v>
      </c>
      <c r="K17" s="208">
        <v>0</v>
      </c>
      <c r="L17" s="208">
        <v>0</v>
      </c>
      <c r="M17" s="208">
        <v>0</v>
      </c>
      <c r="N17" s="208">
        <v>0</v>
      </c>
      <c r="O17" s="208">
        <v>0</v>
      </c>
      <c r="P17" s="208">
        <v>0</v>
      </c>
      <c r="Q17" s="208">
        <v>0</v>
      </c>
      <c r="R17" s="208">
        <v>0</v>
      </c>
      <c r="S17" s="208">
        <v>0</v>
      </c>
      <c r="T17" s="208">
        <v>0</v>
      </c>
      <c r="U17" s="208">
        <v>0</v>
      </c>
      <c r="V17" s="208">
        <v>0</v>
      </c>
      <c r="W17" s="206">
        <f t="shared" si="0"/>
        <v>4800</v>
      </c>
    </row>
    <row r="18" spans="1:23" ht="15">
      <c r="A18" s="207">
        <f>'[1]Day1'!C18</f>
        <v>12</v>
      </c>
      <c r="B18" s="208">
        <v>0</v>
      </c>
      <c r="C18" s="208">
        <v>0</v>
      </c>
      <c r="D18" s="208">
        <v>0</v>
      </c>
      <c r="E18" s="208">
        <v>0</v>
      </c>
      <c r="F18" s="208">
        <v>0</v>
      </c>
      <c r="G18" s="208">
        <v>0</v>
      </c>
      <c r="H18" s="208">
        <v>0</v>
      </c>
      <c r="I18" s="208">
        <v>0</v>
      </c>
      <c r="J18" s="208">
        <v>0</v>
      </c>
      <c r="K18" s="208">
        <v>0</v>
      </c>
      <c r="L18" s="208">
        <v>0</v>
      </c>
      <c r="M18" s="208">
        <v>0</v>
      </c>
      <c r="N18" s="208">
        <v>0</v>
      </c>
      <c r="O18" s="208">
        <v>0</v>
      </c>
      <c r="P18" s="208">
        <v>0</v>
      </c>
      <c r="Q18" s="208">
        <v>0</v>
      </c>
      <c r="R18" s="208">
        <v>0</v>
      </c>
      <c r="S18" s="208">
        <v>0</v>
      </c>
      <c r="T18" s="208">
        <v>0</v>
      </c>
      <c r="U18" s="208">
        <v>0</v>
      </c>
      <c r="V18" s="208">
        <v>0</v>
      </c>
      <c r="W18" s="206">
        <f t="shared" si="0"/>
        <v>0</v>
      </c>
    </row>
    <row r="19" spans="1:23" ht="15">
      <c r="A19" s="207">
        <f>'[1]Day1'!C19</f>
        <v>2</v>
      </c>
      <c r="B19" s="208">
        <v>0</v>
      </c>
      <c r="C19" s="208">
        <v>0</v>
      </c>
      <c r="D19" s="208">
        <v>0</v>
      </c>
      <c r="E19" s="208">
        <v>0</v>
      </c>
      <c r="F19" s="208">
        <v>0</v>
      </c>
      <c r="G19" s="208">
        <v>0</v>
      </c>
      <c r="H19" s="208">
        <v>0</v>
      </c>
      <c r="I19" s="208">
        <v>0</v>
      </c>
      <c r="J19" s="208">
        <v>0</v>
      </c>
      <c r="K19" s="208">
        <v>0</v>
      </c>
      <c r="L19" s="208">
        <v>0</v>
      </c>
      <c r="M19" s="208">
        <v>0</v>
      </c>
      <c r="N19" s="208">
        <v>0</v>
      </c>
      <c r="O19" s="208">
        <v>0</v>
      </c>
      <c r="P19" s="208">
        <v>0</v>
      </c>
      <c r="Q19" s="208">
        <v>0</v>
      </c>
      <c r="R19" s="208">
        <v>0</v>
      </c>
      <c r="S19" s="208">
        <v>0</v>
      </c>
      <c r="T19" s="208">
        <v>0</v>
      </c>
      <c r="U19" s="208">
        <v>0</v>
      </c>
      <c r="V19" s="208">
        <v>0</v>
      </c>
      <c r="W19" s="206">
        <f t="shared" si="0"/>
        <v>0</v>
      </c>
    </row>
    <row r="20" spans="1:23" ht="15">
      <c r="A20" s="207">
        <f>'[1]Day1'!C20</f>
        <v>14</v>
      </c>
      <c r="B20" s="208">
        <v>0</v>
      </c>
      <c r="C20" s="208">
        <v>0</v>
      </c>
      <c r="D20" s="208">
        <v>0</v>
      </c>
      <c r="E20" s="208">
        <v>0</v>
      </c>
      <c r="F20" s="208">
        <v>0</v>
      </c>
      <c r="G20" s="208">
        <v>0</v>
      </c>
      <c r="H20" s="208">
        <v>0</v>
      </c>
      <c r="I20" s="208">
        <v>0</v>
      </c>
      <c r="J20" s="208">
        <v>0</v>
      </c>
      <c r="K20" s="208">
        <v>0</v>
      </c>
      <c r="L20" s="208">
        <v>0</v>
      </c>
      <c r="M20" s="208">
        <v>0</v>
      </c>
      <c r="N20" s="208">
        <v>600</v>
      </c>
      <c r="O20" s="208">
        <v>600</v>
      </c>
      <c r="P20" s="208">
        <v>600</v>
      </c>
      <c r="Q20" s="208">
        <v>600</v>
      </c>
      <c r="R20" s="208">
        <v>600</v>
      </c>
      <c r="S20" s="208">
        <v>600</v>
      </c>
      <c r="T20" s="208">
        <v>600</v>
      </c>
      <c r="U20" s="208">
        <v>600</v>
      </c>
      <c r="V20" s="208">
        <v>600</v>
      </c>
      <c r="W20" s="206">
        <f t="shared" si="0"/>
        <v>5400</v>
      </c>
    </row>
    <row r="21" spans="1:23" ht="15">
      <c r="A21" s="207">
        <f>'[1]Day1'!C21</f>
        <v>15</v>
      </c>
      <c r="B21" s="208">
        <v>0</v>
      </c>
      <c r="C21" s="208">
        <v>0</v>
      </c>
      <c r="D21" s="208">
        <v>0</v>
      </c>
      <c r="E21" s="208">
        <v>0</v>
      </c>
      <c r="F21" s="208">
        <v>0</v>
      </c>
      <c r="G21" s="208">
        <v>0</v>
      </c>
      <c r="H21" s="208">
        <v>0</v>
      </c>
      <c r="I21" s="208">
        <v>0</v>
      </c>
      <c r="J21" s="208">
        <v>0</v>
      </c>
      <c r="K21" s="208">
        <v>0</v>
      </c>
      <c r="L21" s="208">
        <v>0</v>
      </c>
      <c r="M21" s="208">
        <v>0</v>
      </c>
      <c r="N21" s="208">
        <v>0</v>
      </c>
      <c r="O21" s="208">
        <v>0</v>
      </c>
      <c r="P21" s="208">
        <v>0</v>
      </c>
      <c r="Q21" s="208">
        <v>0</v>
      </c>
      <c r="R21" s="208">
        <v>0</v>
      </c>
      <c r="S21" s="208">
        <v>0</v>
      </c>
      <c r="T21" s="208">
        <v>0</v>
      </c>
      <c r="U21" s="208">
        <v>0</v>
      </c>
      <c r="V21" s="208">
        <v>0</v>
      </c>
      <c r="W21" s="206">
        <f t="shared" si="0"/>
        <v>0</v>
      </c>
    </row>
    <row r="22" spans="1:23" ht="15">
      <c r="A22" s="207">
        <f>'[1]Day1'!C22</f>
        <v>16</v>
      </c>
      <c r="B22" s="208">
        <v>0</v>
      </c>
      <c r="C22" s="208">
        <v>0</v>
      </c>
      <c r="D22" s="208">
        <v>0</v>
      </c>
      <c r="E22" s="208">
        <v>0</v>
      </c>
      <c r="F22" s="208">
        <v>0</v>
      </c>
      <c r="G22" s="208">
        <v>0</v>
      </c>
      <c r="H22" s="208">
        <v>0</v>
      </c>
      <c r="I22" s="208">
        <v>0</v>
      </c>
      <c r="J22" s="208">
        <v>0</v>
      </c>
      <c r="K22" s="208">
        <v>0</v>
      </c>
      <c r="L22" s="208">
        <v>0</v>
      </c>
      <c r="M22" s="208">
        <v>0</v>
      </c>
      <c r="N22" s="208">
        <v>0</v>
      </c>
      <c r="O22" s="208">
        <v>0</v>
      </c>
      <c r="P22" s="208">
        <v>0</v>
      </c>
      <c r="Q22" s="208">
        <v>0</v>
      </c>
      <c r="R22" s="208">
        <v>0</v>
      </c>
      <c r="S22" s="208">
        <v>0</v>
      </c>
      <c r="T22" s="208">
        <v>0</v>
      </c>
      <c r="U22" s="208">
        <v>0</v>
      </c>
      <c r="V22" s="208">
        <v>0</v>
      </c>
      <c r="W22" s="206">
        <f t="shared" si="0"/>
        <v>0</v>
      </c>
    </row>
    <row r="23" spans="1:23" ht="15">
      <c r="A23" s="207">
        <f>'[1]Day1'!C23</f>
        <v>17</v>
      </c>
      <c r="B23" s="208">
        <v>0</v>
      </c>
      <c r="C23" s="208">
        <v>0</v>
      </c>
      <c r="D23" s="208">
        <v>0</v>
      </c>
      <c r="E23" s="208">
        <v>0</v>
      </c>
      <c r="F23" s="208">
        <v>0</v>
      </c>
      <c r="G23" s="208">
        <v>0</v>
      </c>
      <c r="H23" s="208">
        <v>0</v>
      </c>
      <c r="I23" s="208">
        <v>0</v>
      </c>
      <c r="J23" s="208">
        <v>0</v>
      </c>
      <c r="K23" s="208">
        <v>0</v>
      </c>
      <c r="L23" s="208">
        <v>0</v>
      </c>
      <c r="M23" s="208">
        <v>600</v>
      </c>
      <c r="N23" s="208">
        <v>600</v>
      </c>
      <c r="O23" s="208">
        <v>600</v>
      </c>
      <c r="P23" s="208">
        <v>600</v>
      </c>
      <c r="Q23" s="208">
        <v>600</v>
      </c>
      <c r="R23" s="208">
        <v>600</v>
      </c>
      <c r="S23" s="208">
        <v>600</v>
      </c>
      <c r="T23" s="208">
        <v>600</v>
      </c>
      <c r="U23" s="208">
        <v>600</v>
      </c>
      <c r="V23" s="208">
        <v>600</v>
      </c>
      <c r="W23" s="206">
        <f t="shared" si="0"/>
        <v>6000</v>
      </c>
    </row>
    <row r="24" spans="1:23" ht="15">
      <c r="A24" s="207">
        <f>'[1]Day1'!C24</f>
        <v>18</v>
      </c>
      <c r="B24" s="208">
        <v>0</v>
      </c>
      <c r="C24" s="208">
        <v>0</v>
      </c>
      <c r="D24" s="208">
        <v>0</v>
      </c>
      <c r="E24" s="208">
        <v>0</v>
      </c>
      <c r="F24" s="208">
        <v>0</v>
      </c>
      <c r="G24" s="208">
        <v>0</v>
      </c>
      <c r="H24" s="208">
        <v>0</v>
      </c>
      <c r="I24" s="208">
        <v>0</v>
      </c>
      <c r="J24" s="208">
        <v>0</v>
      </c>
      <c r="K24" s="208">
        <v>0</v>
      </c>
      <c r="L24" s="208">
        <v>0</v>
      </c>
      <c r="M24" s="208">
        <v>600</v>
      </c>
      <c r="N24" s="208">
        <v>600</v>
      </c>
      <c r="O24" s="208">
        <v>600</v>
      </c>
      <c r="P24" s="208">
        <v>600</v>
      </c>
      <c r="Q24" s="208">
        <v>600</v>
      </c>
      <c r="R24" s="208">
        <v>600</v>
      </c>
      <c r="S24" s="208">
        <v>600</v>
      </c>
      <c r="T24" s="208">
        <v>600</v>
      </c>
      <c r="U24" s="208">
        <v>600</v>
      </c>
      <c r="V24" s="208">
        <v>600</v>
      </c>
      <c r="W24" s="206">
        <f t="shared" si="0"/>
        <v>6000</v>
      </c>
    </row>
    <row r="25" spans="1:23" ht="15">
      <c r="A25" s="207">
        <f>'[1]Day1'!C25</f>
        <v>20</v>
      </c>
      <c r="B25" s="208">
        <v>0</v>
      </c>
      <c r="C25" s="208">
        <v>600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0</v>
      </c>
      <c r="N25" s="208">
        <v>0</v>
      </c>
      <c r="O25" s="208">
        <v>600</v>
      </c>
      <c r="P25" s="208">
        <v>0</v>
      </c>
      <c r="Q25" s="208">
        <v>600</v>
      </c>
      <c r="R25" s="208">
        <v>600</v>
      </c>
      <c r="S25" s="208">
        <v>0</v>
      </c>
      <c r="T25" s="208">
        <v>0</v>
      </c>
      <c r="U25" s="208">
        <v>0</v>
      </c>
      <c r="V25" s="208">
        <v>0</v>
      </c>
      <c r="W25" s="206">
        <f t="shared" si="0"/>
        <v>2400</v>
      </c>
    </row>
    <row r="26" spans="1:23" ht="15">
      <c r="A26" s="207">
        <f>'[1]Day1'!C26</f>
        <v>21</v>
      </c>
      <c r="B26" s="208">
        <v>0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  <c r="K26" s="208">
        <v>0</v>
      </c>
      <c r="L26" s="208">
        <v>0</v>
      </c>
      <c r="M26" s="208">
        <v>0</v>
      </c>
      <c r="N26" s="208">
        <v>0</v>
      </c>
      <c r="O26" s="208">
        <v>0</v>
      </c>
      <c r="P26" s="208">
        <v>0</v>
      </c>
      <c r="Q26" s="208">
        <v>0</v>
      </c>
      <c r="R26" s="208">
        <v>0</v>
      </c>
      <c r="S26" s="208">
        <v>0</v>
      </c>
      <c r="T26" s="208">
        <v>0</v>
      </c>
      <c r="U26" s="208">
        <v>600</v>
      </c>
      <c r="V26" s="208">
        <v>0</v>
      </c>
      <c r="W26" s="206">
        <f t="shared" si="0"/>
        <v>600</v>
      </c>
    </row>
    <row r="27" spans="1:23" ht="15">
      <c r="A27" s="207">
        <f>'[1]Day1'!C27</f>
        <v>22</v>
      </c>
      <c r="B27" s="208">
        <v>0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0</v>
      </c>
      <c r="M27" s="208">
        <v>0</v>
      </c>
      <c r="N27" s="208">
        <v>0</v>
      </c>
      <c r="O27" s="208">
        <v>0</v>
      </c>
      <c r="P27" s="208">
        <v>0</v>
      </c>
      <c r="Q27" s="208">
        <v>0</v>
      </c>
      <c r="R27" s="208">
        <v>0</v>
      </c>
      <c r="S27" s="208">
        <v>0</v>
      </c>
      <c r="T27" s="208">
        <v>600</v>
      </c>
      <c r="U27" s="208">
        <v>0</v>
      </c>
      <c r="V27" s="208">
        <v>600</v>
      </c>
      <c r="W27" s="206">
        <f t="shared" si="0"/>
        <v>1200</v>
      </c>
    </row>
    <row r="28" spans="1:23" ht="15">
      <c r="A28" s="207">
        <f>'[1]Day1'!C28</f>
        <v>23</v>
      </c>
      <c r="B28" s="208">
        <v>0</v>
      </c>
      <c r="C28" s="208">
        <v>0</v>
      </c>
      <c r="D28" s="208">
        <v>0</v>
      </c>
      <c r="E28" s="208">
        <v>0</v>
      </c>
      <c r="F28" s="208">
        <v>0</v>
      </c>
      <c r="G28" s="208">
        <v>0</v>
      </c>
      <c r="H28" s="208">
        <v>0</v>
      </c>
      <c r="I28" s="208">
        <v>0</v>
      </c>
      <c r="J28" s="208">
        <v>0</v>
      </c>
      <c r="K28" s="208">
        <v>0</v>
      </c>
      <c r="L28" s="208">
        <v>0</v>
      </c>
      <c r="M28" s="208">
        <v>0</v>
      </c>
      <c r="N28" s="208">
        <v>0</v>
      </c>
      <c r="O28" s="208">
        <v>0</v>
      </c>
      <c r="P28" s="208">
        <v>0</v>
      </c>
      <c r="Q28" s="208">
        <v>0</v>
      </c>
      <c r="R28" s="208">
        <v>0</v>
      </c>
      <c r="S28" s="208">
        <v>0</v>
      </c>
      <c r="T28" s="208">
        <v>0</v>
      </c>
      <c r="U28" s="208">
        <v>0</v>
      </c>
      <c r="V28" s="208">
        <v>0</v>
      </c>
      <c r="W28" s="206">
        <f t="shared" si="0"/>
        <v>0</v>
      </c>
    </row>
    <row r="29" spans="1:23" ht="15">
      <c r="A29" s="207">
        <f>'[1]Day1'!C29</f>
        <v>24</v>
      </c>
      <c r="B29" s="208">
        <v>0</v>
      </c>
      <c r="C29" s="208">
        <v>0</v>
      </c>
      <c r="D29" s="208">
        <v>0</v>
      </c>
      <c r="E29" s="208">
        <v>0</v>
      </c>
      <c r="F29" s="208">
        <v>0</v>
      </c>
      <c r="G29" s="208">
        <v>0</v>
      </c>
      <c r="H29" s="208">
        <v>0</v>
      </c>
      <c r="I29" s="208">
        <v>0</v>
      </c>
      <c r="J29" s="208">
        <v>0</v>
      </c>
      <c r="K29" s="208">
        <v>0</v>
      </c>
      <c r="L29" s="208">
        <v>0</v>
      </c>
      <c r="M29" s="208">
        <v>0</v>
      </c>
      <c r="N29" s="208">
        <v>0</v>
      </c>
      <c r="O29" s="208">
        <v>0</v>
      </c>
      <c r="P29" s="208">
        <v>0</v>
      </c>
      <c r="Q29" s="208">
        <v>0</v>
      </c>
      <c r="R29" s="208">
        <v>0</v>
      </c>
      <c r="S29" s="208">
        <v>0</v>
      </c>
      <c r="T29" s="208">
        <v>0</v>
      </c>
      <c r="U29" s="208">
        <v>0</v>
      </c>
      <c r="V29" s="208">
        <v>0</v>
      </c>
      <c r="W29" s="206">
        <f t="shared" si="0"/>
        <v>0</v>
      </c>
    </row>
    <row r="30" spans="1:23" ht="15">
      <c r="A30" s="207">
        <f>'[1]Day1'!C30</f>
        <v>25</v>
      </c>
      <c r="B30" s="208">
        <v>0</v>
      </c>
      <c r="C30" s="208">
        <v>0</v>
      </c>
      <c r="D30" s="208">
        <v>0</v>
      </c>
      <c r="E30" s="208">
        <v>0</v>
      </c>
      <c r="F30" s="208">
        <v>0</v>
      </c>
      <c r="G30" s="208">
        <v>0</v>
      </c>
      <c r="H30" s="208">
        <v>0</v>
      </c>
      <c r="I30" s="208">
        <v>0</v>
      </c>
      <c r="J30" s="208">
        <v>0</v>
      </c>
      <c r="K30" s="208">
        <v>0</v>
      </c>
      <c r="L30" s="208">
        <v>0</v>
      </c>
      <c r="M30" s="208">
        <v>0</v>
      </c>
      <c r="N30" s="208">
        <v>0</v>
      </c>
      <c r="O30" s="208">
        <v>0</v>
      </c>
      <c r="P30" s="208">
        <v>0</v>
      </c>
      <c r="Q30" s="208">
        <v>0</v>
      </c>
      <c r="R30" s="208">
        <v>0</v>
      </c>
      <c r="S30" s="208">
        <v>0</v>
      </c>
      <c r="T30" s="208">
        <v>0</v>
      </c>
      <c r="U30" s="208">
        <v>0</v>
      </c>
      <c r="V30" s="208">
        <v>0</v>
      </c>
      <c r="W30" s="206">
        <f t="shared" si="0"/>
        <v>0</v>
      </c>
    </row>
    <row r="31" spans="1:23" ht="15">
      <c r="A31" s="207">
        <f>'[1]Day1'!C31</f>
        <v>26</v>
      </c>
      <c r="B31" s="208">
        <v>0</v>
      </c>
      <c r="C31" s="208">
        <v>0</v>
      </c>
      <c r="D31" s="208">
        <v>0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  <c r="J31" s="208">
        <v>0</v>
      </c>
      <c r="K31" s="208">
        <v>0</v>
      </c>
      <c r="L31" s="208">
        <v>0</v>
      </c>
      <c r="M31" s="208">
        <v>0</v>
      </c>
      <c r="N31" s="208">
        <v>0</v>
      </c>
      <c r="O31" s="208">
        <v>0</v>
      </c>
      <c r="P31" s="208">
        <v>0</v>
      </c>
      <c r="Q31" s="208">
        <v>0</v>
      </c>
      <c r="R31" s="208">
        <v>0</v>
      </c>
      <c r="S31" s="208">
        <v>0</v>
      </c>
      <c r="T31" s="208">
        <v>0</v>
      </c>
      <c r="U31" s="208">
        <v>0</v>
      </c>
      <c r="V31" s="208">
        <v>0</v>
      </c>
      <c r="W31" s="206">
        <f t="shared" si="0"/>
        <v>0</v>
      </c>
    </row>
    <row r="32" spans="1:23" ht="15">
      <c r="A32" s="207">
        <f>'[1]Day1'!C32</f>
        <v>27</v>
      </c>
      <c r="B32" s="208">
        <v>0</v>
      </c>
      <c r="C32" s="208">
        <v>0</v>
      </c>
      <c r="D32" s="208">
        <v>0</v>
      </c>
      <c r="E32" s="208">
        <v>0</v>
      </c>
      <c r="F32" s="208">
        <v>0</v>
      </c>
      <c r="G32" s="208">
        <v>0</v>
      </c>
      <c r="H32" s="208">
        <v>0</v>
      </c>
      <c r="I32" s="208">
        <v>0</v>
      </c>
      <c r="J32" s="208">
        <v>0</v>
      </c>
      <c r="K32" s="208">
        <v>0</v>
      </c>
      <c r="L32" s="208">
        <v>0</v>
      </c>
      <c r="M32" s="208">
        <v>0</v>
      </c>
      <c r="N32" s="208">
        <v>600</v>
      </c>
      <c r="O32" s="208">
        <v>600</v>
      </c>
      <c r="P32" s="208">
        <v>600</v>
      </c>
      <c r="Q32" s="208">
        <v>600</v>
      </c>
      <c r="R32" s="208">
        <v>600</v>
      </c>
      <c r="S32" s="208">
        <v>600</v>
      </c>
      <c r="T32" s="208">
        <v>600</v>
      </c>
      <c r="U32" s="208">
        <v>600</v>
      </c>
      <c r="V32" s="208">
        <v>600</v>
      </c>
      <c r="W32" s="206">
        <f t="shared" si="0"/>
        <v>5400</v>
      </c>
    </row>
    <row r="33" spans="1:23" ht="15">
      <c r="A33" s="207">
        <f>'[1]Day1'!C33</f>
        <v>29</v>
      </c>
      <c r="B33" s="208">
        <v>0</v>
      </c>
      <c r="C33" s="208">
        <v>0</v>
      </c>
      <c r="D33" s="208">
        <v>0</v>
      </c>
      <c r="E33" s="208">
        <v>0</v>
      </c>
      <c r="F33" s="208">
        <v>0</v>
      </c>
      <c r="G33" s="208">
        <v>0</v>
      </c>
      <c r="H33" s="208">
        <v>0</v>
      </c>
      <c r="I33" s="208">
        <v>0</v>
      </c>
      <c r="J33" s="208">
        <v>0</v>
      </c>
      <c r="K33" s="208">
        <v>0</v>
      </c>
      <c r="L33" s="208">
        <v>0</v>
      </c>
      <c r="M33" s="208">
        <v>0</v>
      </c>
      <c r="N33" s="208">
        <v>0</v>
      </c>
      <c r="O33" s="208">
        <v>0</v>
      </c>
      <c r="P33" s="208">
        <v>0</v>
      </c>
      <c r="Q33" s="208">
        <v>0</v>
      </c>
      <c r="R33" s="208">
        <v>0</v>
      </c>
      <c r="S33" s="208">
        <v>0</v>
      </c>
      <c r="T33" s="208">
        <v>0</v>
      </c>
      <c r="U33" s="208">
        <v>0</v>
      </c>
      <c r="V33" s="208">
        <v>600</v>
      </c>
      <c r="W33" s="206">
        <f t="shared" si="0"/>
        <v>600</v>
      </c>
    </row>
    <row r="34" spans="1:23" ht="15">
      <c r="A34" s="207">
        <f>'[1]Day1'!C34</f>
        <v>30</v>
      </c>
      <c r="B34" s="208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  <c r="M34" s="208">
        <v>600</v>
      </c>
      <c r="N34" s="208">
        <v>0</v>
      </c>
      <c r="O34" s="208">
        <v>0</v>
      </c>
      <c r="P34" s="208">
        <v>0</v>
      </c>
      <c r="Q34" s="208">
        <v>0</v>
      </c>
      <c r="R34" s="208">
        <v>0</v>
      </c>
      <c r="S34" s="208">
        <v>0</v>
      </c>
      <c r="T34" s="208">
        <v>600</v>
      </c>
      <c r="U34" s="208">
        <v>600</v>
      </c>
      <c r="V34" s="208">
        <v>600</v>
      </c>
      <c r="W34" s="206">
        <f t="shared" si="0"/>
        <v>2400</v>
      </c>
    </row>
    <row r="35" spans="1:23" ht="15">
      <c r="A35" s="207">
        <f>'[1]Day1'!C35</f>
        <v>31</v>
      </c>
      <c r="B35" s="208">
        <v>0</v>
      </c>
      <c r="C35" s="208">
        <v>0</v>
      </c>
      <c r="D35" s="208">
        <v>0</v>
      </c>
      <c r="E35" s="208">
        <v>0</v>
      </c>
      <c r="F35" s="208">
        <v>0</v>
      </c>
      <c r="G35" s="208">
        <v>0</v>
      </c>
      <c r="H35" s="208">
        <v>0</v>
      </c>
      <c r="I35" s="208">
        <v>0</v>
      </c>
      <c r="J35" s="208">
        <v>0</v>
      </c>
      <c r="K35" s="208">
        <v>0</v>
      </c>
      <c r="L35" s="208">
        <v>0</v>
      </c>
      <c r="M35" s="208">
        <v>0</v>
      </c>
      <c r="N35" s="208">
        <v>0</v>
      </c>
      <c r="O35" s="208">
        <v>0</v>
      </c>
      <c r="P35" s="208">
        <v>0</v>
      </c>
      <c r="Q35" s="208">
        <v>0</v>
      </c>
      <c r="R35" s="208">
        <v>0</v>
      </c>
      <c r="S35" s="208">
        <v>0</v>
      </c>
      <c r="T35" s="208">
        <v>0</v>
      </c>
      <c r="U35" s="208">
        <v>0</v>
      </c>
      <c r="V35" s="208">
        <v>0</v>
      </c>
      <c r="W35" s="206">
        <f t="shared" si="0"/>
        <v>0</v>
      </c>
    </row>
    <row r="36" spans="1:23" ht="15">
      <c r="A36" s="207">
        <f>'[1]Day1'!C36</f>
        <v>32</v>
      </c>
      <c r="B36" s="208">
        <v>0</v>
      </c>
      <c r="C36" s="208">
        <v>0</v>
      </c>
      <c r="D36" s="208">
        <v>0</v>
      </c>
      <c r="E36" s="208">
        <v>0</v>
      </c>
      <c r="F36" s="208">
        <v>0</v>
      </c>
      <c r="G36" s="208">
        <v>0</v>
      </c>
      <c r="H36" s="208">
        <v>0</v>
      </c>
      <c r="I36" s="208">
        <v>0</v>
      </c>
      <c r="J36" s="208">
        <v>0</v>
      </c>
      <c r="K36" s="208">
        <v>0</v>
      </c>
      <c r="L36" s="208">
        <v>0</v>
      </c>
      <c r="M36" s="208">
        <v>0</v>
      </c>
      <c r="N36" s="208">
        <v>0</v>
      </c>
      <c r="O36" s="208">
        <v>0</v>
      </c>
      <c r="P36" s="208">
        <v>0</v>
      </c>
      <c r="Q36" s="208">
        <v>0</v>
      </c>
      <c r="R36" s="208">
        <v>0</v>
      </c>
      <c r="S36" s="208">
        <v>0</v>
      </c>
      <c r="T36" s="208">
        <v>0</v>
      </c>
      <c r="U36" s="208">
        <v>0</v>
      </c>
      <c r="V36" s="208">
        <v>0</v>
      </c>
      <c r="W36" s="206">
        <f t="shared" si="0"/>
        <v>0</v>
      </c>
    </row>
    <row r="37" spans="1:23" ht="15">
      <c r="A37" s="207">
        <f>'[1]Day1'!C37</f>
        <v>33</v>
      </c>
      <c r="B37" s="208">
        <v>0</v>
      </c>
      <c r="C37" s="208">
        <v>0</v>
      </c>
      <c r="D37" s="208">
        <v>0</v>
      </c>
      <c r="E37" s="208">
        <v>0</v>
      </c>
      <c r="F37" s="208">
        <v>0</v>
      </c>
      <c r="G37" s="208">
        <v>0</v>
      </c>
      <c r="H37" s="208">
        <v>0</v>
      </c>
      <c r="I37" s="208">
        <v>0</v>
      </c>
      <c r="J37" s="208">
        <v>0</v>
      </c>
      <c r="K37" s="208">
        <v>0</v>
      </c>
      <c r="L37" s="208">
        <v>0</v>
      </c>
      <c r="M37" s="208">
        <v>0</v>
      </c>
      <c r="N37" s="208">
        <v>0</v>
      </c>
      <c r="O37" s="208">
        <v>600</v>
      </c>
      <c r="P37" s="208">
        <v>0</v>
      </c>
      <c r="Q37" s="208">
        <v>600</v>
      </c>
      <c r="R37" s="208">
        <v>600</v>
      </c>
      <c r="S37" s="208">
        <v>600</v>
      </c>
      <c r="T37" s="208">
        <v>600</v>
      </c>
      <c r="U37" s="208">
        <v>600</v>
      </c>
      <c r="V37" s="208">
        <v>600</v>
      </c>
      <c r="W37" s="206">
        <f t="shared" si="0"/>
        <v>4200</v>
      </c>
    </row>
    <row r="38" spans="1:23" ht="15">
      <c r="A38" s="207">
        <f>'[1]Day1'!C38</f>
        <v>34</v>
      </c>
      <c r="B38" s="208">
        <v>0</v>
      </c>
      <c r="C38" s="208">
        <v>0</v>
      </c>
      <c r="D38" s="208">
        <v>0</v>
      </c>
      <c r="E38" s="208">
        <v>0</v>
      </c>
      <c r="F38" s="208">
        <v>0</v>
      </c>
      <c r="G38" s="208">
        <v>0</v>
      </c>
      <c r="H38" s="208">
        <v>0</v>
      </c>
      <c r="I38" s="208">
        <v>0</v>
      </c>
      <c r="J38" s="208">
        <v>0</v>
      </c>
      <c r="K38" s="208">
        <v>0</v>
      </c>
      <c r="L38" s="208">
        <v>0</v>
      </c>
      <c r="M38" s="208">
        <v>0</v>
      </c>
      <c r="N38" s="208">
        <v>0</v>
      </c>
      <c r="O38" s="208">
        <v>0</v>
      </c>
      <c r="P38" s="208">
        <v>0</v>
      </c>
      <c r="Q38" s="208">
        <v>0</v>
      </c>
      <c r="R38" s="208">
        <v>0</v>
      </c>
      <c r="S38" s="208">
        <v>0</v>
      </c>
      <c r="T38" s="208">
        <v>0</v>
      </c>
      <c r="U38" s="208">
        <v>0</v>
      </c>
      <c r="V38" s="208">
        <v>0</v>
      </c>
      <c r="W38" s="206">
        <f t="shared" si="0"/>
        <v>0</v>
      </c>
    </row>
    <row r="39" spans="1:23" ht="15">
      <c r="A39" s="207">
        <f>'[1]Day1'!C39</f>
        <v>35</v>
      </c>
      <c r="B39" s="208">
        <v>600</v>
      </c>
      <c r="C39" s="208">
        <v>600</v>
      </c>
      <c r="D39" s="208">
        <v>600</v>
      </c>
      <c r="E39" s="208">
        <v>600</v>
      </c>
      <c r="F39" s="208">
        <v>600</v>
      </c>
      <c r="G39" s="208">
        <v>600</v>
      </c>
      <c r="H39" s="208">
        <v>600</v>
      </c>
      <c r="I39" s="208">
        <v>600</v>
      </c>
      <c r="J39" s="208">
        <v>600</v>
      </c>
      <c r="K39" s="208">
        <v>600</v>
      </c>
      <c r="L39" s="208">
        <v>600</v>
      </c>
      <c r="M39" s="208">
        <v>600</v>
      </c>
      <c r="N39" s="208">
        <v>0</v>
      </c>
      <c r="O39" s="208">
        <v>0</v>
      </c>
      <c r="P39" s="208">
        <v>0</v>
      </c>
      <c r="Q39" s="208">
        <v>0</v>
      </c>
      <c r="R39" s="208">
        <v>0</v>
      </c>
      <c r="S39" s="208">
        <v>0</v>
      </c>
      <c r="T39" s="208">
        <v>0</v>
      </c>
      <c r="U39" s="208">
        <v>0</v>
      </c>
      <c r="V39" s="208">
        <v>0</v>
      </c>
      <c r="W39" s="206">
        <f t="shared" si="0"/>
        <v>7200</v>
      </c>
    </row>
    <row r="40" spans="1:23" ht="15">
      <c r="A40" s="207">
        <f>'[1]Day1'!C40</f>
        <v>36</v>
      </c>
      <c r="B40" s="208">
        <v>0</v>
      </c>
      <c r="C40" s="208">
        <v>0</v>
      </c>
      <c r="D40" s="208">
        <v>0</v>
      </c>
      <c r="E40" s="208">
        <v>0</v>
      </c>
      <c r="F40" s="208">
        <v>0</v>
      </c>
      <c r="G40" s="208">
        <v>0</v>
      </c>
      <c r="H40" s="208">
        <v>0</v>
      </c>
      <c r="I40" s="208">
        <v>0</v>
      </c>
      <c r="J40" s="208">
        <v>0</v>
      </c>
      <c r="K40" s="208">
        <v>0</v>
      </c>
      <c r="L40" s="208">
        <v>0</v>
      </c>
      <c r="M40" s="208">
        <v>600</v>
      </c>
      <c r="N40" s="208">
        <v>0</v>
      </c>
      <c r="O40" s="208">
        <v>0</v>
      </c>
      <c r="P40" s="208">
        <v>0</v>
      </c>
      <c r="Q40" s="208">
        <v>0</v>
      </c>
      <c r="R40" s="208">
        <v>0</v>
      </c>
      <c r="S40" s="208">
        <v>0</v>
      </c>
      <c r="T40" s="208">
        <v>600</v>
      </c>
      <c r="U40" s="208">
        <v>600</v>
      </c>
      <c r="V40" s="208">
        <v>600</v>
      </c>
      <c r="W40" s="206">
        <f t="shared" si="0"/>
        <v>2400</v>
      </c>
    </row>
    <row r="41" spans="1:23" ht="15">
      <c r="A41" s="207">
        <f>'[1]Day1'!C41</f>
        <v>37</v>
      </c>
      <c r="B41" s="208">
        <v>0</v>
      </c>
      <c r="C41" s="208">
        <v>0</v>
      </c>
      <c r="D41" s="208">
        <v>0</v>
      </c>
      <c r="E41" s="208">
        <v>0</v>
      </c>
      <c r="F41" s="208">
        <v>0</v>
      </c>
      <c r="G41" s="208">
        <v>0</v>
      </c>
      <c r="H41" s="208">
        <v>0</v>
      </c>
      <c r="I41" s="208">
        <v>0</v>
      </c>
      <c r="J41" s="208">
        <v>0</v>
      </c>
      <c r="K41" s="208">
        <v>0</v>
      </c>
      <c r="L41" s="208">
        <v>0</v>
      </c>
      <c r="M41" s="208">
        <v>0</v>
      </c>
      <c r="N41" s="208">
        <v>0</v>
      </c>
      <c r="O41" s="208">
        <v>0</v>
      </c>
      <c r="P41" s="208">
        <v>0</v>
      </c>
      <c r="Q41" s="208">
        <v>0</v>
      </c>
      <c r="R41" s="208">
        <v>0</v>
      </c>
      <c r="S41" s="208">
        <v>0</v>
      </c>
      <c r="T41" s="208">
        <v>600</v>
      </c>
      <c r="U41" s="208">
        <v>600</v>
      </c>
      <c r="V41" s="208">
        <v>600</v>
      </c>
      <c r="W41" s="206">
        <f t="shared" si="0"/>
        <v>1800</v>
      </c>
    </row>
    <row r="42" spans="1:23" ht="15">
      <c r="A42" s="207">
        <f>'[1]Day1'!C42</f>
        <v>38</v>
      </c>
      <c r="B42" s="208">
        <v>0</v>
      </c>
      <c r="C42" s="208">
        <v>0</v>
      </c>
      <c r="D42" s="208">
        <v>0</v>
      </c>
      <c r="E42" s="208">
        <v>0</v>
      </c>
      <c r="F42" s="208">
        <v>0</v>
      </c>
      <c r="G42" s="208">
        <v>0</v>
      </c>
      <c r="H42" s="208">
        <v>0</v>
      </c>
      <c r="I42" s="208">
        <v>0</v>
      </c>
      <c r="J42" s="208">
        <v>0</v>
      </c>
      <c r="K42" s="208">
        <v>0</v>
      </c>
      <c r="L42" s="208">
        <v>0</v>
      </c>
      <c r="M42" s="208">
        <v>600</v>
      </c>
      <c r="N42" s="208">
        <v>600</v>
      </c>
      <c r="O42" s="208">
        <v>600</v>
      </c>
      <c r="P42" s="208">
        <v>600</v>
      </c>
      <c r="Q42" s="208">
        <v>600</v>
      </c>
      <c r="R42" s="208">
        <v>600</v>
      </c>
      <c r="S42" s="208">
        <v>600</v>
      </c>
      <c r="T42" s="208">
        <v>600</v>
      </c>
      <c r="U42" s="208">
        <v>600</v>
      </c>
      <c r="V42" s="208">
        <v>600</v>
      </c>
      <c r="W42" s="206">
        <f t="shared" si="0"/>
        <v>6000</v>
      </c>
    </row>
    <row r="43" spans="1:23" ht="15">
      <c r="A43" s="207">
        <f>'[1]Day1'!C43</f>
        <v>39</v>
      </c>
      <c r="B43" s="208">
        <v>600</v>
      </c>
      <c r="C43" s="208">
        <v>600</v>
      </c>
      <c r="D43" s="208">
        <v>600</v>
      </c>
      <c r="E43" s="208">
        <v>600</v>
      </c>
      <c r="F43" s="208">
        <v>600</v>
      </c>
      <c r="G43" s="208">
        <v>600</v>
      </c>
      <c r="H43" s="208">
        <v>600</v>
      </c>
      <c r="I43" s="208">
        <v>600</v>
      </c>
      <c r="J43" s="208">
        <v>600</v>
      </c>
      <c r="K43" s="208">
        <v>600</v>
      </c>
      <c r="L43" s="208">
        <v>600</v>
      </c>
      <c r="M43" s="208">
        <v>600</v>
      </c>
      <c r="N43" s="208">
        <v>600</v>
      </c>
      <c r="O43" s="208">
        <v>600</v>
      </c>
      <c r="P43" s="208">
        <v>600</v>
      </c>
      <c r="Q43" s="208">
        <v>600</v>
      </c>
      <c r="R43" s="208">
        <v>600</v>
      </c>
      <c r="S43" s="208">
        <v>600</v>
      </c>
      <c r="T43" s="208">
        <v>600</v>
      </c>
      <c r="U43" s="208">
        <v>600</v>
      </c>
      <c r="V43" s="208">
        <v>600</v>
      </c>
      <c r="W43" s="206">
        <f t="shared" si="0"/>
        <v>12600</v>
      </c>
    </row>
    <row r="44" spans="1:23" ht="15">
      <c r="A44" s="207">
        <f>'[1]Day1'!C44</f>
        <v>57</v>
      </c>
      <c r="B44" s="208">
        <v>0</v>
      </c>
      <c r="C44" s="208">
        <v>0</v>
      </c>
      <c r="D44" s="208">
        <v>0</v>
      </c>
      <c r="E44" s="208">
        <v>0</v>
      </c>
      <c r="F44" s="208">
        <v>0</v>
      </c>
      <c r="G44" s="208">
        <v>0</v>
      </c>
      <c r="H44" s="208">
        <v>0</v>
      </c>
      <c r="I44" s="208">
        <v>0</v>
      </c>
      <c r="J44" s="208">
        <v>0</v>
      </c>
      <c r="K44" s="208">
        <v>0</v>
      </c>
      <c r="L44" s="208">
        <v>0</v>
      </c>
      <c r="M44" s="208">
        <v>0</v>
      </c>
      <c r="N44" s="208">
        <v>0</v>
      </c>
      <c r="O44" s="208">
        <v>0</v>
      </c>
      <c r="P44" s="208">
        <v>0</v>
      </c>
      <c r="Q44" s="208">
        <v>0</v>
      </c>
      <c r="R44" s="208">
        <v>0</v>
      </c>
      <c r="S44" s="208">
        <v>0</v>
      </c>
      <c r="T44" s="208">
        <v>0</v>
      </c>
      <c r="U44" s="208">
        <v>0</v>
      </c>
      <c r="V44" s="208">
        <v>0</v>
      </c>
      <c r="W44" s="206">
        <f t="shared" si="0"/>
        <v>0</v>
      </c>
    </row>
    <row r="45" s="192" customFormat="1" ht="12.75">
      <c r="W45" s="19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209" bestFit="1" customWidth="1"/>
    <col min="2" max="2" width="3.7109375" style="2" customWidth="1"/>
    <col min="3" max="3" width="38.8515625" style="9" customWidth="1"/>
    <col min="4" max="7" width="10.28125" style="3" bestFit="1" customWidth="1"/>
    <col min="8" max="8" width="10.421875" style="3" bestFit="1" customWidth="1"/>
    <col min="9" max="9" width="14.7109375" style="247" bestFit="1" customWidth="1"/>
  </cols>
  <sheetData>
    <row r="1" spans="2:9" ht="18">
      <c r="B1" s="210"/>
      <c r="C1" s="211" t="s">
        <v>112</v>
      </c>
      <c r="D1" s="212"/>
      <c r="E1" s="212"/>
      <c r="F1" s="212"/>
      <c r="G1" s="212"/>
      <c r="H1" s="213"/>
      <c r="I1" s="214"/>
    </row>
    <row r="2" spans="2:9" ht="18">
      <c r="B2" s="210"/>
      <c r="C2" s="215" t="s">
        <v>113</v>
      </c>
      <c r="D2" s="216"/>
      <c r="E2" s="216"/>
      <c r="F2" s="216"/>
      <c r="G2" s="216"/>
      <c r="H2" s="216"/>
      <c r="I2" s="214"/>
    </row>
    <row r="3" spans="2:9" ht="23.25" thickBot="1">
      <c r="B3" s="32"/>
      <c r="C3" s="217" t="s">
        <v>114</v>
      </c>
      <c r="D3" s="218"/>
      <c r="E3" s="218"/>
      <c r="F3" s="219"/>
      <c r="G3" s="219"/>
      <c r="H3" s="219"/>
      <c r="I3" s="220"/>
    </row>
    <row r="4" spans="2:9" ht="26.25" thickBot="1">
      <c r="B4" s="221" t="s">
        <v>7</v>
      </c>
      <c r="C4" s="222" t="s">
        <v>8</v>
      </c>
      <c r="D4" s="311" t="s">
        <v>115</v>
      </c>
      <c r="E4" s="312"/>
      <c r="F4" s="312"/>
      <c r="G4" s="313"/>
      <c r="H4" s="313"/>
      <c r="I4" s="314"/>
    </row>
    <row r="5" spans="2:9" ht="15.75" thickBot="1">
      <c r="B5" s="223"/>
      <c r="C5" s="224"/>
      <c r="D5" s="225" t="s">
        <v>24</v>
      </c>
      <c r="E5" s="226" t="s">
        <v>116</v>
      </c>
      <c r="F5" s="227" t="s">
        <v>26</v>
      </c>
      <c r="G5" s="228" t="s">
        <v>27</v>
      </c>
      <c r="H5" s="228" t="s">
        <v>28</v>
      </c>
      <c r="I5" s="229" t="s">
        <v>117</v>
      </c>
    </row>
    <row r="6" spans="2:9" ht="15">
      <c r="B6" s="230"/>
      <c r="C6" s="231"/>
      <c r="D6" s="232"/>
      <c r="E6" s="233"/>
      <c r="F6" s="233"/>
      <c r="G6" s="234"/>
      <c r="H6" s="234"/>
      <c r="I6" s="235"/>
    </row>
    <row r="7" spans="1:11" ht="15.75">
      <c r="A7" s="236">
        <v>1</v>
      </c>
      <c r="B7" s="237">
        <v>1</v>
      </c>
      <c r="C7" s="152" t="s">
        <v>121</v>
      </c>
      <c r="D7" s="238">
        <v>416</v>
      </c>
      <c r="E7" s="239">
        <v>0</v>
      </c>
      <c r="F7" s="239">
        <v>300</v>
      </c>
      <c r="G7" s="239">
        <v>0</v>
      </c>
      <c r="H7" s="239">
        <v>0</v>
      </c>
      <c r="I7" s="240">
        <v>716</v>
      </c>
      <c r="K7" s="267"/>
    </row>
    <row r="8" spans="1:11" ht="30">
      <c r="A8" s="236">
        <v>2</v>
      </c>
      <c r="B8" s="237">
        <v>57</v>
      </c>
      <c r="C8" s="152" t="s">
        <v>133</v>
      </c>
      <c r="D8" s="238">
        <v>1075</v>
      </c>
      <c r="E8" s="239">
        <v>0</v>
      </c>
      <c r="F8" s="239">
        <v>0</v>
      </c>
      <c r="G8" s="239">
        <v>0</v>
      </c>
      <c r="H8" s="239">
        <v>0</v>
      </c>
      <c r="I8" s="240">
        <v>1075</v>
      </c>
      <c r="K8" s="267"/>
    </row>
    <row r="9" spans="1:11" ht="15.75">
      <c r="A9" s="236">
        <v>3</v>
      </c>
      <c r="B9" s="237">
        <v>3</v>
      </c>
      <c r="C9" s="152" t="s">
        <v>120</v>
      </c>
      <c r="D9" s="238">
        <v>1855</v>
      </c>
      <c r="E9" s="239">
        <v>0</v>
      </c>
      <c r="F9" s="239">
        <v>660</v>
      </c>
      <c r="G9" s="239">
        <v>0</v>
      </c>
      <c r="H9" s="239">
        <v>0</v>
      </c>
      <c r="I9" s="240">
        <v>2515</v>
      </c>
      <c r="K9" s="267"/>
    </row>
    <row r="10" spans="1:11" ht="15.75">
      <c r="A10" s="236">
        <v>4</v>
      </c>
      <c r="B10" s="237">
        <v>12</v>
      </c>
      <c r="C10" s="152" t="s">
        <v>125</v>
      </c>
      <c r="D10" s="238">
        <v>1857</v>
      </c>
      <c r="E10" s="239">
        <v>0</v>
      </c>
      <c r="F10" s="239">
        <v>900</v>
      </c>
      <c r="G10" s="239">
        <v>0</v>
      </c>
      <c r="H10" s="239">
        <v>0</v>
      </c>
      <c r="I10" s="240">
        <v>2757</v>
      </c>
      <c r="K10" s="267"/>
    </row>
    <row r="11" spans="1:11" ht="15.75">
      <c r="A11" s="236">
        <v>5</v>
      </c>
      <c r="B11" s="237">
        <v>9</v>
      </c>
      <c r="C11" s="152" t="s">
        <v>123</v>
      </c>
      <c r="D11" s="238">
        <v>1944</v>
      </c>
      <c r="E11" s="239">
        <v>0</v>
      </c>
      <c r="F11" s="239">
        <v>1020</v>
      </c>
      <c r="G11" s="239">
        <v>0</v>
      </c>
      <c r="H11" s="239">
        <v>0</v>
      </c>
      <c r="I11" s="240">
        <v>2964</v>
      </c>
      <c r="K11" s="267"/>
    </row>
    <row r="12" spans="1:11" ht="15.75">
      <c r="A12" s="236">
        <v>6</v>
      </c>
      <c r="B12" s="237">
        <v>25</v>
      </c>
      <c r="C12" s="152" t="s">
        <v>131</v>
      </c>
      <c r="D12" s="238">
        <v>3036</v>
      </c>
      <c r="E12" s="239">
        <v>0</v>
      </c>
      <c r="F12" s="239">
        <v>0</v>
      </c>
      <c r="G12" s="239">
        <v>0</v>
      </c>
      <c r="H12" s="239">
        <v>0</v>
      </c>
      <c r="I12" s="240">
        <v>3036</v>
      </c>
      <c r="K12" s="267"/>
    </row>
    <row r="13" spans="1:11" ht="15.75">
      <c r="A13" s="236">
        <v>7</v>
      </c>
      <c r="B13" s="237">
        <v>16</v>
      </c>
      <c r="C13" s="152" t="s">
        <v>126</v>
      </c>
      <c r="D13" s="238">
        <v>3004</v>
      </c>
      <c r="E13" s="239">
        <v>0</v>
      </c>
      <c r="F13" s="239">
        <v>900</v>
      </c>
      <c r="G13" s="239">
        <v>0</v>
      </c>
      <c r="H13" s="239">
        <v>0</v>
      </c>
      <c r="I13" s="240">
        <v>3904</v>
      </c>
      <c r="K13" s="267"/>
    </row>
    <row r="14" spans="1:11" ht="15.75">
      <c r="A14" s="236">
        <v>8</v>
      </c>
      <c r="B14" s="237">
        <v>22</v>
      </c>
      <c r="C14" s="152" t="s">
        <v>128</v>
      </c>
      <c r="D14" s="238">
        <v>3092</v>
      </c>
      <c r="E14" s="239">
        <v>1200</v>
      </c>
      <c r="F14" s="239">
        <v>0</v>
      </c>
      <c r="G14" s="239">
        <v>0</v>
      </c>
      <c r="H14" s="239">
        <v>0</v>
      </c>
      <c r="I14" s="240">
        <v>4292</v>
      </c>
      <c r="K14" s="267"/>
    </row>
    <row r="15" spans="1:11" ht="15.75">
      <c r="A15" s="236">
        <v>9</v>
      </c>
      <c r="B15" s="237">
        <v>8</v>
      </c>
      <c r="C15" s="152" t="s">
        <v>122</v>
      </c>
      <c r="D15" s="238">
        <v>3916</v>
      </c>
      <c r="E15" s="239">
        <v>0</v>
      </c>
      <c r="F15" s="239">
        <v>900</v>
      </c>
      <c r="G15" s="239">
        <v>0</v>
      </c>
      <c r="H15" s="239">
        <v>0</v>
      </c>
      <c r="I15" s="240">
        <v>4816</v>
      </c>
      <c r="K15" s="267"/>
    </row>
    <row r="16" spans="1:11" ht="15.75">
      <c r="A16" s="236">
        <v>10</v>
      </c>
      <c r="B16" s="237">
        <v>13</v>
      </c>
      <c r="C16" s="152" t="s">
        <v>119</v>
      </c>
      <c r="D16" s="238">
        <v>4076</v>
      </c>
      <c r="E16" s="239">
        <v>0</v>
      </c>
      <c r="F16" s="239">
        <v>900</v>
      </c>
      <c r="G16" s="239">
        <v>0</v>
      </c>
      <c r="H16" s="239">
        <v>0</v>
      </c>
      <c r="I16" s="240">
        <v>4976</v>
      </c>
      <c r="K16" s="267"/>
    </row>
    <row r="17" spans="1:11" ht="15.75">
      <c r="A17" s="236">
        <v>11</v>
      </c>
      <c r="B17" s="237">
        <v>6</v>
      </c>
      <c r="C17" s="152" t="s">
        <v>118</v>
      </c>
      <c r="D17" s="238">
        <v>4231</v>
      </c>
      <c r="E17" s="239">
        <v>0</v>
      </c>
      <c r="F17" s="239">
        <v>1560</v>
      </c>
      <c r="G17" s="239">
        <v>0</v>
      </c>
      <c r="H17" s="239">
        <v>0</v>
      </c>
      <c r="I17" s="240">
        <v>5791</v>
      </c>
      <c r="K17" s="267"/>
    </row>
    <row r="18" spans="1:11" ht="15.75">
      <c r="A18" s="236">
        <v>12</v>
      </c>
      <c r="B18" s="237">
        <v>23</v>
      </c>
      <c r="C18" s="152" t="s">
        <v>129</v>
      </c>
      <c r="D18" s="238">
        <v>5809</v>
      </c>
      <c r="E18" s="239">
        <v>0</v>
      </c>
      <c r="F18" s="239">
        <v>900</v>
      </c>
      <c r="G18" s="239">
        <v>0</v>
      </c>
      <c r="H18" s="239">
        <v>120</v>
      </c>
      <c r="I18" s="240">
        <v>6829</v>
      </c>
      <c r="K18" s="267"/>
    </row>
    <row r="19" spans="1:11" ht="15.75">
      <c r="A19" s="236">
        <v>13</v>
      </c>
      <c r="B19" s="237">
        <v>24</v>
      </c>
      <c r="C19" s="152" t="s">
        <v>130</v>
      </c>
      <c r="D19" s="238">
        <v>5977</v>
      </c>
      <c r="E19" s="239">
        <v>0</v>
      </c>
      <c r="F19" s="239">
        <v>900</v>
      </c>
      <c r="G19" s="239">
        <v>0</v>
      </c>
      <c r="H19" s="239">
        <v>0</v>
      </c>
      <c r="I19" s="240">
        <v>6877</v>
      </c>
      <c r="K19" s="267"/>
    </row>
    <row r="20" spans="1:11" ht="15.75">
      <c r="A20" s="236">
        <v>14</v>
      </c>
      <c r="B20" s="237">
        <v>29</v>
      </c>
      <c r="C20" s="152" t="s">
        <v>132</v>
      </c>
      <c r="D20" s="238">
        <v>5716</v>
      </c>
      <c r="E20" s="239">
        <v>600</v>
      </c>
      <c r="F20" s="239">
        <v>900</v>
      </c>
      <c r="G20" s="239">
        <v>0</v>
      </c>
      <c r="H20" s="239">
        <v>0</v>
      </c>
      <c r="I20" s="240">
        <v>7216</v>
      </c>
      <c r="K20" s="267"/>
    </row>
    <row r="21" spans="1:11" ht="30">
      <c r="A21" s="236">
        <v>15</v>
      </c>
      <c r="B21" s="237">
        <v>20</v>
      </c>
      <c r="C21" s="152" t="s">
        <v>127</v>
      </c>
      <c r="D21" s="238">
        <v>7422</v>
      </c>
      <c r="E21" s="239">
        <v>2400</v>
      </c>
      <c r="F21" s="239">
        <v>3600</v>
      </c>
      <c r="G21" s="239">
        <v>0</v>
      </c>
      <c r="H21" s="239">
        <v>0</v>
      </c>
      <c r="I21" s="240">
        <v>13422</v>
      </c>
      <c r="K21" s="267"/>
    </row>
    <row r="22" spans="1:11" ht="15.75">
      <c r="A22" s="236">
        <v>16</v>
      </c>
      <c r="B22" s="237">
        <v>11</v>
      </c>
      <c r="C22" s="152" t="s">
        <v>124</v>
      </c>
      <c r="D22" s="238">
        <v>9426</v>
      </c>
      <c r="E22" s="239">
        <v>4800</v>
      </c>
      <c r="F22" s="239">
        <v>4560</v>
      </c>
      <c r="G22" s="239">
        <v>0</v>
      </c>
      <c r="H22" s="239">
        <v>0</v>
      </c>
      <c r="I22" s="240">
        <v>18786</v>
      </c>
      <c r="K22" s="267"/>
    </row>
    <row r="23" spans="2:9" ht="15.75" thickBot="1">
      <c r="B23" s="241"/>
      <c r="C23" s="242"/>
      <c r="D23" s="243"/>
      <c r="E23" s="244"/>
      <c r="F23" s="244"/>
      <c r="G23" s="244"/>
      <c r="H23" s="244"/>
      <c r="I23" s="245"/>
    </row>
    <row r="24" spans="1:9" ht="15">
      <c r="A24" s="246"/>
      <c r="B24" s="32"/>
      <c r="D24" s="9"/>
      <c r="E24" s="9"/>
      <c r="F24" s="9"/>
      <c r="G24" s="9"/>
      <c r="H24" s="9"/>
      <c r="I24" s="220"/>
    </row>
    <row r="25" spans="1:9" ht="15">
      <c r="A25" s="246"/>
      <c r="B25" s="32"/>
      <c r="D25" s="9"/>
      <c r="E25" s="9"/>
      <c r="F25" s="9"/>
      <c r="G25" s="9"/>
      <c r="H25" s="9"/>
      <c r="I25" s="220"/>
    </row>
    <row r="26" spans="1:9" ht="15">
      <c r="A26" s="246"/>
      <c r="B26" s="32"/>
      <c r="D26" s="9"/>
      <c r="E26" s="9"/>
      <c r="F26" s="9"/>
      <c r="G26" s="9"/>
      <c r="H26" s="9"/>
      <c r="I26" s="220"/>
    </row>
    <row r="27" spans="1:9" ht="15">
      <c r="A27" s="246"/>
      <c r="B27" s="32"/>
      <c r="D27" s="9"/>
      <c r="E27" s="9"/>
      <c r="F27" s="9"/>
      <c r="G27" s="9"/>
      <c r="H27" s="9"/>
      <c r="I27" s="220"/>
    </row>
    <row r="28" spans="1:9" ht="15">
      <c r="A28" s="246"/>
      <c r="B28" s="32"/>
      <c r="D28" s="9"/>
      <c r="E28" s="9"/>
      <c r="F28" s="9"/>
      <c r="G28" s="9"/>
      <c r="H28" s="9"/>
      <c r="I28" s="220"/>
    </row>
    <row r="29" spans="1:9" ht="15">
      <c r="A29" s="246"/>
      <c r="B29" s="32"/>
      <c r="D29" s="9"/>
      <c r="E29" s="9"/>
      <c r="F29" s="9"/>
      <c r="G29" s="9"/>
      <c r="H29" s="9"/>
      <c r="I29" s="220"/>
    </row>
    <row r="30" spans="1:9" ht="15">
      <c r="A30" s="246"/>
      <c r="B30" s="32"/>
      <c r="D30" s="9"/>
      <c r="E30" s="9"/>
      <c r="F30" s="9"/>
      <c r="G30" s="9"/>
      <c r="H30" s="9"/>
      <c r="I30" s="220"/>
    </row>
    <row r="31" spans="1:9" ht="15">
      <c r="A31" s="246"/>
      <c r="B31" s="32"/>
      <c r="D31" s="9"/>
      <c r="E31" s="9"/>
      <c r="F31" s="9"/>
      <c r="G31" s="9"/>
      <c r="H31" s="9"/>
      <c r="I31" s="220"/>
    </row>
    <row r="32" spans="1:9" ht="15">
      <c r="A32" s="246"/>
      <c r="B32" s="32"/>
      <c r="D32" s="9"/>
      <c r="E32" s="9"/>
      <c r="F32" s="9"/>
      <c r="G32" s="9"/>
      <c r="H32" s="9"/>
      <c r="I32" s="220"/>
    </row>
    <row r="33" spans="1:9" ht="15">
      <c r="A33" s="246"/>
      <c r="B33" s="32"/>
      <c r="D33" s="9"/>
      <c r="E33" s="9"/>
      <c r="F33" s="9"/>
      <c r="G33" s="9"/>
      <c r="H33" s="9"/>
      <c r="I33" s="220"/>
    </row>
    <row r="34" spans="1:9" ht="15">
      <c r="A34" s="246"/>
      <c r="B34" s="32"/>
      <c r="D34" s="9"/>
      <c r="E34" s="9"/>
      <c r="F34" s="9"/>
      <c r="G34" s="9"/>
      <c r="H34" s="9"/>
      <c r="I34" s="220"/>
    </row>
    <row r="35" spans="1:9" ht="15">
      <c r="A35" s="246"/>
      <c r="B35" s="32"/>
      <c r="D35" s="9"/>
      <c r="E35" s="9"/>
      <c r="F35" s="9"/>
      <c r="G35" s="9"/>
      <c r="H35" s="9"/>
      <c r="I35" s="220"/>
    </row>
    <row r="36" spans="1:9" ht="15">
      <c r="A36" s="246"/>
      <c r="B36" s="32"/>
      <c r="D36" s="9"/>
      <c r="E36" s="9"/>
      <c r="F36" s="9"/>
      <c r="G36" s="9"/>
      <c r="H36" s="9"/>
      <c r="I36" s="220"/>
    </row>
    <row r="37" spans="1:9" ht="15">
      <c r="A37" s="246"/>
      <c r="B37" s="32"/>
      <c r="D37" s="9"/>
      <c r="E37" s="9"/>
      <c r="F37" s="9"/>
      <c r="G37" s="9"/>
      <c r="H37" s="9"/>
      <c r="I37" s="220"/>
    </row>
    <row r="38" spans="1:9" ht="15">
      <c r="A38" s="246"/>
      <c r="B38" s="32"/>
      <c r="D38" s="9"/>
      <c r="E38" s="9"/>
      <c r="F38" s="9"/>
      <c r="G38" s="9"/>
      <c r="H38" s="9"/>
      <c r="I38" s="220"/>
    </row>
    <row r="39" spans="1:9" ht="15">
      <c r="A39" s="246"/>
      <c r="B39" s="32"/>
      <c r="D39" s="9"/>
      <c r="E39" s="9"/>
      <c r="F39" s="9"/>
      <c r="G39" s="9"/>
      <c r="H39" s="9"/>
      <c r="I39" s="220"/>
    </row>
    <row r="40" spans="1:9" ht="15">
      <c r="A40" s="246"/>
      <c r="B40" s="32"/>
      <c r="D40" s="9"/>
      <c r="E40" s="9"/>
      <c r="F40" s="9"/>
      <c r="G40" s="9"/>
      <c r="H40" s="9"/>
      <c r="I40" s="220"/>
    </row>
    <row r="41" spans="1:9" ht="15">
      <c r="A41" s="246"/>
      <c r="B41" s="32"/>
      <c r="D41" s="9"/>
      <c r="E41" s="9"/>
      <c r="F41" s="9"/>
      <c r="G41" s="9"/>
      <c r="H41" s="9"/>
      <c r="I41" s="220"/>
    </row>
    <row r="42" spans="1:9" ht="15">
      <c r="A42" s="246"/>
      <c r="B42" s="32"/>
      <c r="D42" s="9"/>
      <c r="E42" s="9"/>
      <c r="F42" s="9"/>
      <c r="G42" s="9"/>
      <c r="H42" s="9"/>
      <c r="I42" s="220"/>
    </row>
    <row r="43" spans="1:9" ht="15">
      <c r="A43" s="246"/>
      <c r="B43" s="32"/>
      <c r="D43" s="9"/>
      <c r="E43" s="9"/>
      <c r="F43" s="9"/>
      <c r="G43" s="9"/>
      <c r="H43" s="9"/>
      <c r="I43" s="220"/>
    </row>
    <row r="44" spans="1:9" ht="15">
      <c r="A44" s="246"/>
      <c r="B44" s="32"/>
      <c r="D44" s="9"/>
      <c r="E44" s="9"/>
      <c r="F44" s="9"/>
      <c r="G44" s="9"/>
      <c r="H44" s="9"/>
      <c r="I44" s="220"/>
    </row>
    <row r="45" spans="1:9" ht="15">
      <c r="A45" s="246"/>
      <c r="B45" s="32"/>
      <c r="D45" s="9"/>
      <c r="E45" s="9"/>
      <c r="F45" s="9"/>
      <c r="G45" s="9"/>
      <c r="H45" s="9"/>
      <c r="I45" s="220"/>
    </row>
    <row r="46" spans="1:9" ht="15">
      <c r="A46" s="246"/>
      <c r="B46" s="32"/>
      <c r="D46" s="9"/>
      <c r="E46" s="9"/>
      <c r="F46" s="9"/>
      <c r="G46" s="9"/>
      <c r="H46" s="9"/>
      <c r="I46" s="220"/>
    </row>
    <row r="47" spans="1:9" ht="15">
      <c r="A47" s="246"/>
      <c r="B47" s="32"/>
      <c r="D47" s="9"/>
      <c r="E47" s="9"/>
      <c r="F47" s="9"/>
      <c r="G47" s="9"/>
      <c r="H47" s="9"/>
      <c r="I47" s="220"/>
    </row>
    <row r="48" spans="1:9" ht="15">
      <c r="A48" s="246"/>
      <c r="B48" s="32"/>
      <c r="D48" s="9"/>
      <c r="E48" s="9"/>
      <c r="F48" s="9"/>
      <c r="G48" s="9"/>
      <c r="H48" s="9"/>
      <c r="I48" s="220"/>
    </row>
    <row r="49" spans="1:9" ht="15">
      <c r="A49" s="246"/>
      <c r="B49" s="32"/>
      <c r="D49" s="9"/>
      <c r="E49" s="9"/>
      <c r="F49" s="9"/>
      <c r="G49" s="9"/>
      <c r="H49" s="9"/>
      <c r="I49" s="220"/>
    </row>
    <row r="50" spans="1:9" ht="15">
      <c r="A50" s="246"/>
      <c r="B50" s="32"/>
      <c r="D50" s="9"/>
      <c r="E50" s="9"/>
      <c r="F50" s="9"/>
      <c r="G50" s="9"/>
      <c r="H50" s="9"/>
      <c r="I50" s="220"/>
    </row>
    <row r="51" spans="1:9" ht="15">
      <c r="A51" s="246"/>
      <c r="B51" s="32"/>
      <c r="D51" s="9"/>
      <c r="E51" s="9"/>
      <c r="F51" s="9"/>
      <c r="G51" s="9"/>
      <c r="H51" s="9"/>
      <c r="I51" s="220"/>
    </row>
    <row r="52" spans="1:9" ht="15">
      <c r="A52" s="246"/>
      <c r="B52" s="32"/>
      <c r="D52" s="9"/>
      <c r="E52" s="9"/>
      <c r="F52" s="9"/>
      <c r="G52" s="9"/>
      <c r="H52" s="9"/>
      <c r="I52" s="220"/>
    </row>
    <row r="53" spans="1:9" ht="15">
      <c r="A53" s="246"/>
      <c r="B53" s="32"/>
      <c r="D53" s="9"/>
      <c r="E53" s="9"/>
      <c r="F53" s="9"/>
      <c r="G53" s="9"/>
      <c r="H53" s="9"/>
      <c r="I53" s="220"/>
    </row>
    <row r="54" spans="1:9" ht="15">
      <c r="A54" s="246"/>
      <c r="B54" s="32"/>
      <c r="D54" s="9"/>
      <c r="E54" s="9"/>
      <c r="F54" s="9"/>
      <c r="G54" s="9"/>
      <c r="H54" s="9"/>
      <c r="I54" s="220"/>
    </row>
    <row r="55" spans="1:9" ht="15">
      <c r="A55" s="246"/>
      <c r="B55" s="32"/>
      <c r="D55" s="9"/>
      <c r="E55" s="9"/>
      <c r="F55" s="9"/>
      <c r="G55" s="9"/>
      <c r="H55" s="9"/>
      <c r="I55" s="220"/>
    </row>
    <row r="56" spans="1:9" ht="15">
      <c r="A56" s="246"/>
      <c r="B56" s="32"/>
      <c r="D56" s="9"/>
      <c r="E56" s="9"/>
      <c r="F56" s="9"/>
      <c r="G56" s="9"/>
      <c r="H56" s="9"/>
      <c r="I56" s="220"/>
    </row>
    <row r="57" spans="1:9" ht="15">
      <c r="A57" s="246"/>
      <c r="B57" s="32"/>
      <c r="D57" s="9"/>
      <c r="E57" s="9"/>
      <c r="F57" s="9"/>
      <c r="G57" s="9"/>
      <c r="H57" s="9"/>
      <c r="I57" s="220"/>
    </row>
    <row r="58" spans="1:9" ht="15">
      <c r="A58" s="246"/>
      <c r="B58" s="32"/>
      <c r="D58" s="9"/>
      <c r="E58" s="9"/>
      <c r="F58" s="9"/>
      <c r="G58" s="9"/>
      <c r="H58" s="9"/>
      <c r="I58" s="220"/>
    </row>
    <row r="59" spans="1:9" ht="15">
      <c r="A59" s="246"/>
      <c r="B59" s="32"/>
      <c r="D59" s="9"/>
      <c r="E59" s="9"/>
      <c r="F59" s="9"/>
      <c r="G59" s="9"/>
      <c r="H59" s="9"/>
      <c r="I59" s="220"/>
    </row>
    <row r="60" spans="1:9" ht="15">
      <c r="A60" s="246"/>
      <c r="B60" s="32"/>
      <c r="D60" s="9"/>
      <c r="E60" s="9"/>
      <c r="F60" s="9"/>
      <c r="G60" s="9"/>
      <c r="H60" s="9"/>
      <c r="I60" s="220"/>
    </row>
    <row r="61" spans="1:9" ht="15">
      <c r="A61" s="246"/>
      <c r="B61" s="32"/>
      <c r="D61" s="9"/>
      <c r="E61" s="9"/>
      <c r="F61" s="9"/>
      <c r="G61" s="9"/>
      <c r="H61" s="9"/>
      <c r="I61" s="220"/>
    </row>
    <row r="62" spans="1:9" ht="15">
      <c r="A62" s="246"/>
      <c r="B62" s="32"/>
      <c r="D62" s="9"/>
      <c r="E62" s="9"/>
      <c r="F62" s="9"/>
      <c r="G62" s="9"/>
      <c r="H62" s="9"/>
      <c r="I62" s="220"/>
    </row>
    <row r="63" spans="1:9" ht="15">
      <c r="A63" s="246"/>
      <c r="B63" s="32"/>
      <c r="D63" s="9"/>
      <c r="E63" s="9"/>
      <c r="F63" s="9"/>
      <c r="G63" s="9"/>
      <c r="H63" s="9"/>
      <c r="I63" s="220"/>
    </row>
    <row r="64" spans="1:9" ht="15">
      <c r="A64" s="246"/>
      <c r="B64" s="32"/>
      <c r="D64" s="9"/>
      <c r="E64" s="9"/>
      <c r="F64" s="9"/>
      <c r="G64" s="9"/>
      <c r="H64" s="9"/>
      <c r="I64" s="220"/>
    </row>
    <row r="65" spans="1:9" ht="15">
      <c r="A65" s="246"/>
      <c r="B65" s="32"/>
      <c r="D65" s="9"/>
      <c r="E65" s="9"/>
      <c r="F65" s="9"/>
      <c r="G65" s="9"/>
      <c r="H65" s="9"/>
      <c r="I65" s="220"/>
    </row>
    <row r="66" spans="1:9" ht="15">
      <c r="A66" s="246"/>
      <c r="B66" s="32"/>
      <c r="D66" s="9"/>
      <c r="E66" s="9"/>
      <c r="F66" s="9"/>
      <c r="G66" s="9"/>
      <c r="H66" s="9"/>
      <c r="I66" s="220"/>
    </row>
    <row r="67" spans="1:9" ht="15">
      <c r="A67" s="246"/>
      <c r="B67" s="32"/>
      <c r="D67" s="9"/>
      <c r="E67" s="9"/>
      <c r="F67" s="9"/>
      <c r="G67" s="9"/>
      <c r="H67" s="9"/>
      <c r="I67" s="220"/>
    </row>
    <row r="68" spans="1:9" ht="15">
      <c r="A68" s="246"/>
      <c r="B68" s="32"/>
      <c r="D68" s="9"/>
      <c r="E68" s="9"/>
      <c r="F68" s="9"/>
      <c r="G68" s="9"/>
      <c r="H68" s="9"/>
      <c r="I68" s="220"/>
    </row>
    <row r="69" spans="1:9" ht="15">
      <c r="A69" s="246"/>
      <c r="B69" s="32"/>
      <c r="D69" s="9"/>
      <c r="E69" s="9"/>
      <c r="F69" s="9"/>
      <c r="G69" s="9"/>
      <c r="H69" s="9"/>
      <c r="I69" s="220"/>
    </row>
    <row r="70" spans="1:9" ht="15">
      <c r="A70" s="246"/>
      <c r="B70" s="32"/>
      <c r="D70" s="9"/>
      <c r="E70" s="9"/>
      <c r="F70" s="9"/>
      <c r="G70" s="9"/>
      <c r="H70" s="9"/>
      <c r="I70" s="220"/>
    </row>
    <row r="71" spans="1:9" ht="15">
      <c r="A71" s="246"/>
      <c r="B71" s="32"/>
      <c r="D71" s="9"/>
      <c r="E71" s="9"/>
      <c r="F71" s="9"/>
      <c r="G71" s="9"/>
      <c r="H71" s="9"/>
      <c r="I71" s="220"/>
    </row>
    <row r="72" spans="1:9" ht="15">
      <c r="A72" s="246"/>
      <c r="B72" s="32"/>
      <c r="D72" s="9"/>
      <c r="E72" s="9"/>
      <c r="F72" s="9"/>
      <c r="G72" s="9"/>
      <c r="H72" s="9"/>
      <c r="I72" s="220"/>
    </row>
    <row r="73" spans="1:9" ht="15">
      <c r="A73" s="246"/>
      <c r="B73" s="32"/>
      <c r="D73" s="9"/>
      <c r="E73" s="9"/>
      <c r="F73" s="9"/>
      <c r="G73" s="9"/>
      <c r="H73" s="9"/>
      <c r="I73" s="220"/>
    </row>
    <row r="74" spans="1:9" ht="15">
      <c r="A74" s="246"/>
      <c r="B74" s="32"/>
      <c r="D74" s="9"/>
      <c r="E74" s="9"/>
      <c r="F74" s="9"/>
      <c r="G74" s="9"/>
      <c r="H74" s="9"/>
      <c r="I74" s="220"/>
    </row>
    <row r="75" spans="1:9" ht="15">
      <c r="A75" s="246"/>
      <c r="B75" s="32"/>
      <c r="D75" s="9"/>
      <c r="E75" s="9"/>
      <c r="F75" s="9"/>
      <c r="G75" s="9"/>
      <c r="H75" s="9"/>
      <c r="I75" s="220"/>
    </row>
    <row r="76" spans="1:9" ht="15">
      <c r="A76" s="246"/>
      <c r="B76" s="32"/>
      <c r="D76" s="9"/>
      <c r="E76" s="9"/>
      <c r="F76" s="9"/>
      <c r="G76" s="9"/>
      <c r="H76" s="9"/>
      <c r="I76" s="220"/>
    </row>
    <row r="77" spans="1:9" ht="15">
      <c r="A77" s="246"/>
      <c r="B77" s="32"/>
      <c r="D77" s="9"/>
      <c r="E77" s="9"/>
      <c r="F77" s="9"/>
      <c r="G77" s="9"/>
      <c r="H77" s="9"/>
      <c r="I77" s="220"/>
    </row>
    <row r="78" spans="1:9" ht="15">
      <c r="A78" s="246"/>
      <c r="B78" s="32"/>
      <c r="D78" s="9"/>
      <c r="E78" s="9"/>
      <c r="F78" s="9"/>
      <c r="G78" s="9"/>
      <c r="H78" s="9"/>
      <c r="I78" s="220"/>
    </row>
    <row r="79" spans="1:9" ht="15">
      <c r="A79" s="246"/>
      <c r="B79" s="32"/>
      <c r="D79" s="9"/>
      <c r="E79" s="9"/>
      <c r="F79" s="9"/>
      <c r="G79" s="9"/>
      <c r="H79" s="9"/>
      <c r="I79" s="220"/>
    </row>
    <row r="80" spans="1:9" ht="15">
      <c r="A80" s="246"/>
      <c r="B80" s="32"/>
      <c r="D80" s="9"/>
      <c r="E80" s="9"/>
      <c r="F80" s="9"/>
      <c r="G80" s="9"/>
      <c r="H80" s="9"/>
      <c r="I80" s="220"/>
    </row>
    <row r="81" spans="1:9" ht="15">
      <c r="A81" s="246"/>
      <c r="B81" s="32"/>
      <c r="D81" s="9"/>
      <c r="E81" s="9"/>
      <c r="F81" s="9"/>
      <c r="G81" s="9"/>
      <c r="H81" s="9"/>
      <c r="I81" s="220"/>
    </row>
    <row r="82" spans="1:9" ht="15">
      <c r="A82" s="246"/>
      <c r="B82" s="32"/>
      <c r="D82" s="9"/>
      <c r="E82" s="9"/>
      <c r="F82" s="9"/>
      <c r="G82" s="9"/>
      <c r="H82" s="9"/>
      <c r="I82" s="220"/>
    </row>
    <row r="83" spans="1:9" ht="15">
      <c r="A83" s="246"/>
      <c r="B83" s="32"/>
      <c r="D83" s="9"/>
      <c r="E83" s="9"/>
      <c r="F83" s="9"/>
      <c r="G83" s="9"/>
      <c r="H83" s="9"/>
      <c r="I83" s="220"/>
    </row>
    <row r="84" spans="1:9" ht="15">
      <c r="A84" s="246"/>
      <c r="B84" s="32"/>
      <c r="D84" s="9"/>
      <c r="E84" s="9"/>
      <c r="F84" s="9"/>
      <c r="G84" s="9"/>
      <c r="H84" s="9"/>
      <c r="I84" s="220"/>
    </row>
    <row r="85" spans="1:9" ht="15">
      <c r="A85" s="246"/>
      <c r="B85" s="32"/>
      <c r="D85" s="9"/>
      <c r="E85" s="9"/>
      <c r="F85" s="9"/>
      <c r="G85" s="9"/>
      <c r="H85" s="9"/>
      <c r="I85" s="220"/>
    </row>
    <row r="86" spans="1:9" ht="15">
      <c r="A86" s="246"/>
      <c r="B86" s="32"/>
      <c r="D86" s="9"/>
      <c r="E86" s="9"/>
      <c r="F86" s="9"/>
      <c r="G86" s="9"/>
      <c r="H86" s="9"/>
      <c r="I86" s="220"/>
    </row>
    <row r="87" spans="1:9" ht="15">
      <c r="A87" s="246"/>
      <c r="B87" s="32"/>
      <c r="D87" s="9"/>
      <c r="E87" s="9"/>
      <c r="F87" s="9"/>
      <c r="G87" s="9"/>
      <c r="H87" s="9"/>
      <c r="I87" s="220"/>
    </row>
    <row r="88" spans="1:9" ht="15">
      <c r="A88" s="246"/>
      <c r="B88" s="32"/>
      <c r="D88" s="9"/>
      <c r="E88" s="9"/>
      <c r="F88" s="9"/>
      <c r="G88" s="9"/>
      <c r="H88" s="9"/>
      <c r="I88" s="220"/>
    </row>
    <row r="89" spans="1:9" ht="15">
      <c r="A89" s="246"/>
      <c r="B89" s="32"/>
      <c r="D89" s="9"/>
      <c r="E89" s="9"/>
      <c r="F89" s="9"/>
      <c r="G89" s="9"/>
      <c r="H89" s="9"/>
      <c r="I89" s="220"/>
    </row>
    <row r="90" spans="1:9" ht="15">
      <c r="A90" s="246"/>
      <c r="B90" s="32"/>
      <c r="D90" s="9"/>
      <c r="E90" s="9"/>
      <c r="F90" s="9"/>
      <c r="G90" s="9"/>
      <c r="H90" s="9"/>
      <c r="I90" s="220"/>
    </row>
    <row r="91" spans="1:9" ht="15">
      <c r="A91" s="246"/>
      <c r="B91" s="32"/>
      <c r="D91" s="9"/>
      <c r="E91" s="9"/>
      <c r="F91" s="9"/>
      <c r="G91" s="9"/>
      <c r="H91" s="9"/>
      <c r="I91" s="220"/>
    </row>
    <row r="92" spans="1:9" ht="15">
      <c r="A92" s="246"/>
      <c r="B92" s="32"/>
      <c r="D92" s="9"/>
      <c r="E92" s="9"/>
      <c r="F92" s="9"/>
      <c r="G92" s="9"/>
      <c r="H92" s="9"/>
      <c r="I92" s="220"/>
    </row>
    <row r="93" spans="1:9" ht="15">
      <c r="A93" s="246"/>
      <c r="B93" s="32"/>
      <c r="D93" s="9"/>
      <c r="E93" s="9"/>
      <c r="F93" s="9"/>
      <c r="G93" s="9"/>
      <c r="H93" s="9"/>
      <c r="I93" s="220"/>
    </row>
    <row r="94" spans="1:9" ht="15">
      <c r="A94" s="246"/>
      <c r="B94" s="32"/>
      <c r="D94" s="9"/>
      <c r="E94" s="9"/>
      <c r="F94" s="9"/>
      <c r="G94" s="9"/>
      <c r="H94" s="9"/>
      <c r="I94" s="220"/>
    </row>
    <row r="95" spans="1:9" ht="15">
      <c r="A95" s="246"/>
      <c r="B95" s="32"/>
      <c r="D95" s="9"/>
      <c r="E95" s="9"/>
      <c r="F95" s="9"/>
      <c r="G95" s="9"/>
      <c r="H95" s="9"/>
      <c r="I95" s="220"/>
    </row>
    <row r="96" spans="1:9" ht="15">
      <c r="A96" s="246"/>
      <c r="B96" s="32"/>
      <c r="D96" s="9"/>
      <c r="E96" s="9"/>
      <c r="F96" s="9"/>
      <c r="G96" s="9"/>
      <c r="H96" s="9"/>
      <c r="I96" s="220"/>
    </row>
    <row r="97" spans="1:9" ht="15">
      <c r="A97" s="246"/>
      <c r="B97" s="32"/>
      <c r="D97" s="9"/>
      <c r="E97" s="9"/>
      <c r="F97" s="9"/>
      <c r="G97" s="9"/>
      <c r="H97" s="9"/>
      <c r="I97" s="220"/>
    </row>
    <row r="98" spans="1:9" ht="15">
      <c r="A98" s="246"/>
      <c r="B98" s="32"/>
      <c r="D98" s="9"/>
      <c r="E98" s="9"/>
      <c r="F98" s="9"/>
      <c r="G98" s="9"/>
      <c r="H98" s="9"/>
      <c r="I98" s="220"/>
    </row>
    <row r="99" spans="1:9" ht="15">
      <c r="A99" s="246"/>
      <c r="B99" s="32"/>
      <c r="D99" s="9"/>
      <c r="E99" s="9"/>
      <c r="F99" s="9"/>
      <c r="G99" s="9"/>
      <c r="H99" s="9"/>
      <c r="I99" s="220"/>
    </row>
    <row r="100" spans="1:9" ht="15">
      <c r="A100" s="246"/>
      <c r="B100" s="32"/>
      <c r="D100" s="9"/>
      <c r="E100" s="9"/>
      <c r="F100" s="9"/>
      <c r="G100" s="9"/>
      <c r="H100" s="9"/>
      <c r="I100" s="220"/>
    </row>
    <row r="101" spans="1:9" ht="15">
      <c r="A101" s="246"/>
      <c r="B101" s="32"/>
      <c r="D101" s="9"/>
      <c r="E101" s="9"/>
      <c r="F101" s="9"/>
      <c r="G101" s="9"/>
      <c r="H101" s="9"/>
      <c r="I101" s="220"/>
    </row>
    <row r="102" spans="1:9" ht="15">
      <c r="A102" s="246"/>
      <c r="B102" s="32"/>
      <c r="D102" s="9"/>
      <c r="E102" s="9"/>
      <c r="F102" s="9"/>
      <c r="G102" s="9"/>
      <c r="H102" s="9"/>
      <c r="I102" s="220"/>
    </row>
    <row r="103" spans="1:9" ht="15">
      <c r="A103" s="246"/>
      <c r="B103" s="32"/>
      <c r="D103" s="9"/>
      <c r="E103" s="9"/>
      <c r="F103" s="9"/>
      <c r="G103" s="9"/>
      <c r="H103" s="9"/>
      <c r="I103" s="220"/>
    </row>
    <row r="104" spans="1:9" ht="15">
      <c r="A104" s="246"/>
      <c r="B104" s="32"/>
      <c r="D104" s="9"/>
      <c r="E104" s="9"/>
      <c r="F104" s="9"/>
      <c r="G104" s="9"/>
      <c r="H104" s="9"/>
      <c r="I104" s="220"/>
    </row>
    <row r="105" spans="1:9" ht="15">
      <c r="A105" s="246"/>
      <c r="B105" s="32"/>
      <c r="D105" s="9"/>
      <c r="E105" s="9"/>
      <c r="F105" s="9"/>
      <c r="G105" s="9"/>
      <c r="H105" s="9"/>
      <c r="I105" s="220"/>
    </row>
    <row r="106" spans="1:9" ht="15">
      <c r="A106" s="246"/>
      <c r="B106" s="32"/>
      <c r="D106" s="9"/>
      <c r="E106" s="9"/>
      <c r="F106" s="9"/>
      <c r="G106" s="9"/>
      <c r="H106" s="9"/>
      <c r="I106" s="220"/>
    </row>
  </sheetData>
  <sheetProtection/>
  <mergeCells count="1">
    <mergeCell ref="D4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57421875" style="209" customWidth="1"/>
    <col min="2" max="2" width="3.7109375" style="2" customWidth="1"/>
    <col min="3" max="3" width="40.28125" style="9" customWidth="1"/>
    <col min="4" max="4" width="10.28125" style="3" bestFit="1" customWidth="1"/>
    <col min="5" max="5" width="9.140625" style="3" customWidth="1"/>
    <col min="6" max="6" width="7.7109375" style="3" customWidth="1"/>
    <col min="7" max="8" width="7.140625" style="3" customWidth="1"/>
    <col min="9" max="9" width="11.57421875" style="5" customWidth="1"/>
    <col min="10" max="10" width="4.57421875" style="0" customWidth="1"/>
  </cols>
  <sheetData>
    <row r="1" spans="2:9" ht="18">
      <c r="B1" s="210"/>
      <c r="C1" s="211" t="s">
        <v>112</v>
      </c>
      <c r="D1" s="212"/>
      <c r="E1" s="212"/>
      <c r="F1" s="212"/>
      <c r="G1" s="212"/>
      <c r="H1" s="212"/>
      <c r="I1"/>
    </row>
    <row r="2" spans="2:9" ht="18">
      <c r="B2" s="210"/>
      <c r="C2" s="215" t="s">
        <v>113</v>
      </c>
      <c r="D2" s="216"/>
      <c r="E2" s="216"/>
      <c r="F2" s="216"/>
      <c r="G2" s="216"/>
      <c r="H2" s="216"/>
      <c r="I2" s="216"/>
    </row>
    <row r="3" spans="2:9" ht="23.25" thickBot="1">
      <c r="B3" s="32"/>
      <c r="C3" s="217" t="s">
        <v>134</v>
      </c>
      <c r="D3" s="218"/>
      <c r="E3" s="218"/>
      <c r="F3" s="219"/>
      <c r="G3" s="219"/>
      <c r="H3" s="219"/>
      <c r="I3" s="13"/>
    </row>
    <row r="4" spans="2:9" ht="26.25" thickBot="1">
      <c r="B4" s="221" t="s">
        <v>7</v>
      </c>
      <c r="C4" s="222" t="s">
        <v>8</v>
      </c>
      <c r="D4" s="311" t="s">
        <v>115</v>
      </c>
      <c r="E4" s="312"/>
      <c r="F4" s="312"/>
      <c r="G4" s="313"/>
      <c r="H4" s="313"/>
      <c r="I4" s="314"/>
    </row>
    <row r="5" spans="2:9" ht="15.75" thickBot="1">
      <c r="B5" s="223"/>
      <c r="C5" s="224"/>
      <c r="D5" s="225" t="s">
        <v>24</v>
      </c>
      <c r="E5" s="226" t="s">
        <v>116</v>
      </c>
      <c r="F5" s="227" t="s">
        <v>26</v>
      </c>
      <c r="G5" s="228" t="s">
        <v>27</v>
      </c>
      <c r="H5" s="228" t="s">
        <v>28</v>
      </c>
      <c r="I5" s="248" t="s">
        <v>117</v>
      </c>
    </row>
    <row r="6" spans="2:9" ht="15">
      <c r="B6" s="230"/>
      <c r="C6" s="231"/>
      <c r="D6" s="249"/>
      <c r="E6" s="250"/>
      <c r="F6" s="250"/>
      <c r="G6" s="251"/>
      <c r="H6" s="251"/>
      <c r="I6" s="252"/>
    </row>
    <row r="7" spans="1:11" ht="26.25" customHeight="1">
      <c r="A7" s="236">
        <v>1</v>
      </c>
      <c r="B7" s="237">
        <v>4</v>
      </c>
      <c r="C7" s="152" t="s">
        <v>135</v>
      </c>
      <c r="D7" s="238">
        <v>793</v>
      </c>
      <c r="E7" s="239">
        <v>0</v>
      </c>
      <c r="F7" s="239">
        <v>360</v>
      </c>
      <c r="G7" s="239">
        <v>0</v>
      </c>
      <c r="H7" s="239">
        <v>0</v>
      </c>
      <c r="I7" s="240">
        <v>1153</v>
      </c>
      <c r="K7" s="267"/>
    </row>
    <row r="8" spans="1:11" ht="26.25" customHeight="1">
      <c r="A8" s="236">
        <v>2</v>
      </c>
      <c r="B8" s="237">
        <v>2</v>
      </c>
      <c r="C8" s="152" t="s">
        <v>138</v>
      </c>
      <c r="D8" s="238">
        <v>4937</v>
      </c>
      <c r="E8" s="239">
        <v>0</v>
      </c>
      <c r="F8" s="239">
        <v>1500</v>
      </c>
      <c r="G8" s="239">
        <v>0</v>
      </c>
      <c r="H8" s="239">
        <v>0</v>
      </c>
      <c r="I8" s="240">
        <v>6437</v>
      </c>
      <c r="K8" s="267"/>
    </row>
    <row r="9" spans="1:11" ht="26.25" customHeight="1">
      <c r="A9" s="236">
        <v>3</v>
      </c>
      <c r="B9" s="237">
        <v>32</v>
      </c>
      <c r="C9" s="152" t="s">
        <v>148</v>
      </c>
      <c r="D9" s="238">
        <v>6553</v>
      </c>
      <c r="E9" s="239">
        <v>0</v>
      </c>
      <c r="F9" s="239">
        <v>1380</v>
      </c>
      <c r="G9" s="239">
        <v>0</v>
      </c>
      <c r="H9" s="239">
        <v>60</v>
      </c>
      <c r="I9" s="240">
        <v>7993</v>
      </c>
      <c r="K9" s="267"/>
    </row>
    <row r="10" spans="1:11" ht="26.25" customHeight="1">
      <c r="A10" s="236">
        <v>4</v>
      </c>
      <c r="B10" s="237">
        <v>26</v>
      </c>
      <c r="C10" s="152" t="s">
        <v>144</v>
      </c>
      <c r="D10" s="238">
        <v>6455</v>
      </c>
      <c r="E10" s="239">
        <v>0</v>
      </c>
      <c r="F10" s="239">
        <v>1800</v>
      </c>
      <c r="G10" s="239">
        <v>0</v>
      </c>
      <c r="H10" s="239">
        <v>540</v>
      </c>
      <c r="I10" s="240">
        <v>8795</v>
      </c>
      <c r="K10" s="267"/>
    </row>
    <row r="11" spans="1:11" ht="26.25" customHeight="1">
      <c r="A11" s="236">
        <v>5</v>
      </c>
      <c r="B11" s="237">
        <v>37</v>
      </c>
      <c r="C11" s="152" t="s">
        <v>153</v>
      </c>
      <c r="D11" s="238">
        <v>5819</v>
      </c>
      <c r="E11" s="239">
        <v>1800</v>
      </c>
      <c r="F11" s="239">
        <v>1860</v>
      </c>
      <c r="G11" s="239">
        <v>0</v>
      </c>
      <c r="H11" s="239">
        <v>0</v>
      </c>
      <c r="I11" s="240">
        <v>9479</v>
      </c>
      <c r="K11" s="267"/>
    </row>
    <row r="12" spans="1:11" ht="26.25" customHeight="1">
      <c r="A12" s="236">
        <v>6</v>
      </c>
      <c r="B12" s="237">
        <v>34</v>
      </c>
      <c r="C12" s="152" t="s">
        <v>150</v>
      </c>
      <c r="D12" s="238">
        <v>6211</v>
      </c>
      <c r="E12" s="239">
        <v>0</v>
      </c>
      <c r="F12" s="239">
        <v>3780</v>
      </c>
      <c r="G12" s="239">
        <v>0</v>
      </c>
      <c r="H12" s="239">
        <v>0</v>
      </c>
      <c r="I12" s="240">
        <v>9991</v>
      </c>
      <c r="K12" s="267"/>
    </row>
    <row r="13" spans="1:11" ht="26.25" customHeight="1">
      <c r="A13" s="236">
        <v>7</v>
      </c>
      <c r="B13" s="237">
        <v>31</v>
      </c>
      <c r="C13" s="152" t="s">
        <v>147</v>
      </c>
      <c r="D13" s="238">
        <v>6620</v>
      </c>
      <c r="E13" s="239">
        <v>0</v>
      </c>
      <c r="F13" s="239">
        <v>4080</v>
      </c>
      <c r="G13" s="239">
        <v>0</v>
      </c>
      <c r="H13" s="239">
        <v>0</v>
      </c>
      <c r="I13" s="240">
        <v>10700</v>
      </c>
      <c r="K13" s="267"/>
    </row>
    <row r="14" spans="1:11" ht="26.25" customHeight="1">
      <c r="A14" s="236">
        <v>8</v>
      </c>
      <c r="B14" s="237">
        <v>5</v>
      </c>
      <c r="C14" s="152" t="s">
        <v>136</v>
      </c>
      <c r="D14" s="238">
        <v>8551</v>
      </c>
      <c r="E14" s="239">
        <v>0</v>
      </c>
      <c r="F14" s="239">
        <v>2400</v>
      </c>
      <c r="G14" s="239">
        <v>0</v>
      </c>
      <c r="H14" s="239">
        <v>0</v>
      </c>
      <c r="I14" s="240">
        <v>10951</v>
      </c>
      <c r="K14" s="267"/>
    </row>
    <row r="15" spans="1:11" ht="26.25" customHeight="1">
      <c r="A15" s="236">
        <v>9</v>
      </c>
      <c r="B15" s="237">
        <v>36</v>
      </c>
      <c r="C15" s="152" t="s">
        <v>152</v>
      </c>
      <c r="D15" s="238">
        <v>7878</v>
      </c>
      <c r="E15" s="239">
        <v>2400</v>
      </c>
      <c r="F15" s="239">
        <v>1740</v>
      </c>
      <c r="G15" s="239">
        <v>0</v>
      </c>
      <c r="H15" s="239">
        <v>0</v>
      </c>
      <c r="I15" s="240">
        <v>12018</v>
      </c>
      <c r="K15" s="267"/>
    </row>
    <row r="16" spans="1:11" ht="26.25" customHeight="1">
      <c r="A16" s="236">
        <v>10</v>
      </c>
      <c r="B16" s="237">
        <v>21</v>
      </c>
      <c r="C16" s="152" t="s">
        <v>143</v>
      </c>
      <c r="D16" s="238">
        <v>5787</v>
      </c>
      <c r="E16" s="239">
        <v>600</v>
      </c>
      <c r="F16" s="239">
        <v>5880</v>
      </c>
      <c r="G16" s="239">
        <v>0</v>
      </c>
      <c r="H16" s="239">
        <v>0</v>
      </c>
      <c r="I16" s="240">
        <v>12267</v>
      </c>
      <c r="K16" s="267"/>
    </row>
    <row r="17" spans="1:11" ht="26.25" customHeight="1">
      <c r="A17" s="236">
        <v>11</v>
      </c>
      <c r="B17" s="237">
        <v>15</v>
      </c>
      <c r="C17" s="152" t="s">
        <v>140</v>
      </c>
      <c r="D17" s="238">
        <v>6984</v>
      </c>
      <c r="E17" s="239">
        <v>0</v>
      </c>
      <c r="F17" s="239">
        <v>5640</v>
      </c>
      <c r="G17" s="239">
        <v>0</v>
      </c>
      <c r="H17" s="239">
        <v>0</v>
      </c>
      <c r="I17" s="240">
        <v>12624</v>
      </c>
      <c r="K17" s="267"/>
    </row>
    <row r="18" spans="1:11" ht="26.25" customHeight="1">
      <c r="A18" s="236">
        <v>12</v>
      </c>
      <c r="B18" s="237">
        <v>33</v>
      </c>
      <c r="C18" s="152" t="s">
        <v>149</v>
      </c>
      <c r="D18" s="238">
        <v>8886</v>
      </c>
      <c r="E18" s="239">
        <v>4200</v>
      </c>
      <c r="F18" s="239">
        <v>2040</v>
      </c>
      <c r="G18" s="239">
        <v>0</v>
      </c>
      <c r="H18" s="239">
        <v>0</v>
      </c>
      <c r="I18" s="240">
        <v>15126</v>
      </c>
      <c r="K18" s="267"/>
    </row>
    <row r="19" spans="1:11" ht="26.25" customHeight="1">
      <c r="A19" s="236">
        <v>13</v>
      </c>
      <c r="B19" s="237">
        <v>17</v>
      </c>
      <c r="C19" s="152" t="s">
        <v>141</v>
      </c>
      <c r="D19" s="238">
        <v>6533</v>
      </c>
      <c r="E19" s="239">
        <v>6000</v>
      </c>
      <c r="F19" s="239">
        <v>2700</v>
      </c>
      <c r="G19" s="239">
        <v>0</v>
      </c>
      <c r="H19" s="239">
        <v>0</v>
      </c>
      <c r="I19" s="240">
        <v>15233</v>
      </c>
      <c r="K19" s="267"/>
    </row>
    <row r="20" spans="1:11" ht="26.25" customHeight="1">
      <c r="A20" s="236">
        <v>14</v>
      </c>
      <c r="B20" s="237">
        <v>18</v>
      </c>
      <c r="C20" s="152" t="s">
        <v>142</v>
      </c>
      <c r="D20" s="238">
        <v>6768</v>
      </c>
      <c r="E20" s="239">
        <v>6000</v>
      </c>
      <c r="F20" s="239">
        <v>2700</v>
      </c>
      <c r="G20" s="239">
        <v>0</v>
      </c>
      <c r="H20" s="239">
        <v>0</v>
      </c>
      <c r="I20" s="240">
        <v>15468</v>
      </c>
      <c r="K20" s="267"/>
    </row>
    <row r="21" spans="1:11" ht="26.25" customHeight="1">
      <c r="A21" s="236">
        <v>15</v>
      </c>
      <c r="B21" s="237">
        <v>14</v>
      </c>
      <c r="C21" s="152" t="s">
        <v>139</v>
      </c>
      <c r="D21" s="238">
        <v>6901</v>
      </c>
      <c r="E21" s="239">
        <v>5400</v>
      </c>
      <c r="F21" s="239">
        <v>4740</v>
      </c>
      <c r="G21" s="239">
        <v>0</v>
      </c>
      <c r="H21" s="239">
        <v>0</v>
      </c>
      <c r="I21" s="240">
        <v>17041</v>
      </c>
      <c r="K21" s="267"/>
    </row>
    <row r="22" spans="1:11" ht="26.25" customHeight="1">
      <c r="A22" s="236">
        <v>16</v>
      </c>
      <c r="B22" s="237">
        <v>30</v>
      </c>
      <c r="C22" s="152" t="s">
        <v>146</v>
      </c>
      <c r="D22" s="238">
        <v>13109</v>
      </c>
      <c r="E22" s="239">
        <v>2400</v>
      </c>
      <c r="F22" s="239">
        <v>4200</v>
      </c>
      <c r="G22" s="239">
        <v>0</v>
      </c>
      <c r="H22" s="239">
        <v>0</v>
      </c>
      <c r="I22" s="240">
        <v>19709</v>
      </c>
      <c r="K22" s="267"/>
    </row>
    <row r="23" spans="1:11" ht="26.25" customHeight="1">
      <c r="A23" s="236">
        <v>17</v>
      </c>
      <c r="B23" s="237">
        <v>38</v>
      </c>
      <c r="C23" s="152" t="s">
        <v>154</v>
      </c>
      <c r="D23" s="238">
        <v>7227</v>
      </c>
      <c r="E23" s="239">
        <v>6000</v>
      </c>
      <c r="F23" s="239">
        <v>8220</v>
      </c>
      <c r="G23" s="239">
        <v>0</v>
      </c>
      <c r="H23" s="239">
        <v>4560</v>
      </c>
      <c r="I23" s="240">
        <v>26007</v>
      </c>
      <c r="K23" s="267"/>
    </row>
    <row r="24" spans="1:11" ht="26.25" customHeight="1">
      <c r="A24" s="236">
        <v>18</v>
      </c>
      <c r="B24" s="237">
        <v>35</v>
      </c>
      <c r="C24" s="152" t="s">
        <v>151</v>
      </c>
      <c r="D24" s="238">
        <v>11910</v>
      </c>
      <c r="E24" s="239">
        <v>7200</v>
      </c>
      <c r="F24" s="239">
        <v>7320</v>
      </c>
      <c r="G24" s="239">
        <v>0</v>
      </c>
      <c r="H24" s="239">
        <v>420</v>
      </c>
      <c r="I24" s="240">
        <v>26850</v>
      </c>
      <c r="K24" s="267"/>
    </row>
    <row r="25" spans="1:11" ht="26.25" customHeight="1">
      <c r="A25" s="236">
        <v>19</v>
      </c>
      <c r="B25" s="237">
        <v>27</v>
      </c>
      <c r="C25" s="152" t="s">
        <v>145</v>
      </c>
      <c r="D25" s="238">
        <v>9503</v>
      </c>
      <c r="E25" s="239">
        <v>5400</v>
      </c>
      <c r="F25" s="239">
        <v>5880</v>
      </c>
      <c r="G25" s="239">
        <v>0</v>
      </c>
      <c r="H25" s="239">
        <v>7560</v>
      </c>
      <c r="I25" s="240">
        <v>28343</v>
      </c>
      <c r="K25" s="267"/>
    </row>
    <row r="26" spans="1:11" ht="26.25" customHeight="1">
      <c r="A26" s="236" t="s">
        <v>53</v>
      </c>
      <c r="B26" s="237">
        <v>7</v>
      </c>
      <c r="C26" s="152" t="s">
        <v>137</v>
      </c>
      <c r="D26" s="253"/>
      <c r="E26" s="254"/>
      <c r="F26" s="254"/>
      <c r="G26" s="254"/>
      <c r="H26" s="254"/>
      <c r="I26" s="255" t="s">
        <v>53</v>
      </c>
      <c r="K26" s="267"/>
    </row>
    <row r="27" spans="1:11" ht="26.25" customHeight="1">
      <c r="A27" s="236" t="s">
        <v>61</v>
      </c>
      <c r="B27" s="237">
        <v>39</v>
      </c>
      <c r="C27" s="152" t="s">
        <v>155</v>
      </c>
      <c r="D27" s="253"/>
      <c r="E27" s="254"/>
      <c r="F27" s="254"/>
      <c r="G27" s="254"/>
      <c r="H27" s="254"/>
      <c r="I27" s="255" t="s">
        <v>61</v>
      </c>
      <c r="K27" s="267"/>
    </row>
    <row r="28" spans="2:9" ht="15.75" thickBot="1">
      <c r="B28" s="241"/>
      <c r="C28" s="242"/>
      <c r="D28" s="243"/>
      <c r="E28" s="244"/>
      <c r="F28" s="244"/>
      <c r="G28" s="244"/>
      <c r="H28" s="244"/>
      <c r="I28" s="257"/>
    </row>
    <row r="29" spans="1:10" ht="15">
      <c r="A29" s="246"/>
      <c r="B29" s="32"/>
      <c r="D29" s="9"/>
      <c r="E29" s="9"/>
      <c r="F29" s="9"/>
      <c r="G29" s="9"/>
      <c r="H29" s="9"/>
      <c r="I29" s="13"/>
      <c r="J29" s="9"/>
    </row>
    <row r="30" spans="1:10" ht="15">
      <c r="A30" s="246"/>
      <c r="B30" s="32"/>
      <c r="D30" s="9"/>
      <c r="E30" s="9"/>
      <c r="F30" s="9"/>
      <c r="G30" s="9"/>
      <c r="H30" s="9"/>
      <c r="I30" s="13"/>
      <c r="J30" s="9"/>
    </row>
    <row r="31" spans="1:10" ht="15">
      <c r="A31" s="246"/>
      <c r="B31" s="32"/>
      <c r="D31" s="9"/>
      <c r="E31" s="9"/>
      <c r="F31" s="9"/>
      <c r="G31" s="9"/>
      <c r="H31" s="9"/>
      <c r="I31" s="13"/>
      <c r="J31" s="9"/>
    </row>
    <row r="32" spans="1:10" ht="15">
      <c r="A32" s="246"/>
      <c r="B32" s="32"/>
      <c r="D32" s="9"/>
      <c r="E32" s="9"/>
      <c r="F32" s="9"/>
      <c r="G32" s="9"/>
      <c r="H32" s="9"/>
      <c r="I32" s="13"/>
      <c r="J32" s="9"/>
    </row>
    <row r="33" spans="1:10" ht="15">
      <c r="A33" s="246"/>
      <c r="B33" s="32"/>
      <c r="D33" s="9"/>
      <c r="E33" s="9"/>
      <c r="F33" s="9"/>
      <c r="G33" s="9"/>
      <c r="H33" s="9"/>
      <c r="I33" s="13"/>
      <c r="J33" s="9"/>
    </row>
    <row r="34" spans="1:10" ht="15">
      <c r="A34" s="246"/>
      <c r="B34" s="32"/>
      <c r="D34" s="9"/>
      <c r="E34" s="9"/>
      <c r="F34" s="9"/>
      <c r="G34" s="9"/>
      <c r="H34" s="9"/>
      <c r="I34" s="13"/>
      <c r="J34" s="9"/>
    </row>
    <row r="35" spans="1:10" ht="15">
      <c r="A35" s="246"/>
      <c r="B35" s="32"/>
      <c r="D35" s="9"/>
      <c r="E35" s="9"/>
      <c r="F35" s="9"/>
      <c r="G35" s="9"/>
      <c r="H35" s="9"/>
      <c r="I35" s="13"/>
      <c r="J35" s="9"/>
    </row>
    <row r="36" spans="1:10" ht="15">
      <c r="A36" s="246"/>
      <c r="B36" s="32"/>
      <c r="D36" s="9"/>
      <c r="E36" s="9"/>
      <c r="F36" s="9"/>
      <c r="G36" s="9"/>
      <c r="H36" s="9"/>
      <c r="I36" s="13"/>
      <c r="J36" s="9"/>
    </row>
    <row r="37" spans="1:10" ht="15">
      <c r="A37" s="246"/>
      <c r="B37" s="32"/>
      <c r="D37" s="9"/>
      <c r="E37" s="9"/>
      <c r="F37" s="9"/>
      <c r="G37" s="9"/>
      <c r="H37" s="9"/>
      <c r="I37" s="13"/>
      <c r="J37" s="9"/>
    </row>
    <row r="38" spans="1:10" ht="15">
      <c r="A38" s="246"/>
      <c r="B38" s="32"/>
      <c r="D38" s="9"/>
      <c r="E38" s="9"/>
      <c r="F38" s="9"/>
      <c r="G38" s="9"/>
      <c r="H38" s="9"/>
      <c r="I38" s="13"/>
      <c r="J38" s="9"/>
    </row>
    <row r="39" spans="1:10" ht="15">
      <c r="A39" s="246"/>
      <c r="B39" s="32"/>
      <c r="D39" s="9"/>
      <c r="E39" s="9"/>
      <c r="F39" s="9"/>
      <c r="G39" s="9"/>
      <c r="H39" s="9"/>
      <c r="I39" s="13"/>
      <c r="J39" s="9"/>
    </row>
    <row r="40" spans="1:10" ht="15">
      <c r="A40" s="246"/>
      <c r="B40" s="32"/>
      <c r="D40" s="9"/>
      <c r="E40" s="9"/>
      <c r="F40" s="9"/>
      <c r="G40" s="9"/>
      <c r="H40" s="9"/>
      <c r="I40" s="13"/>
      <c r="J40" s="9"/>
    </row>
    <row r="41" spans="1:10" ht="15">
      <c r="A41" s="246"/>
      <c r="B41" s="32"/>
      <c r="D41" s="9"/>
      <c r="E41" s="9"/>
      <c r="F41" s="9"/>
      <c r="G41" s="9"/>
      <c r="H41" s="9"/>
      <c r="I41" s="13"/>
      <c r="J41" s="9"/>
    </row>
    <row r="42" spans="1:10" ht="15">
      <c r="A42" s="246"/>
      <c r="B42" s="32"/>
      <c r="D42" s="9"/>
      <c r="E42" s="9"/>
      <c r="F42" s="9"/>
      <c r="G42" s="9"/>
      <c r="H42" s="9"/>
      <c r="I42" s="13"/>
      <c r="J42" s="9"/>
    </row>
    <row r="43" spans="1:10" ht="15">
      <c r="A43" s="246"/>
      <c r="B43" s="32"/>
      <c r="D43" s="9"/>
      <c r="E43" s="9"/>
      <c r="F43" s="9"/>
      <c r="G43" s="9"/>
      <c r="H43" s="9"/>
      <c r="I43" s="13"/>
      <c r="J43" s="9"/>
    </row>
    <row r="44" spans="1:10" ht="15">
      <c r="A44" s="246"/>
      <c r="B44" s="32"/>
      <c r="D44" s="9"/>
      <c r="E44" s="9"/>
      <c r="F44" s="9"/>
      <c r="G44" s="9"/>
      <c r="H44" s="9"/>
      <c r="I44" s="13"/>
      <c r="J44" s="9"/>
    </row>
    <row r="45" spans="1:10" ht="15">
      <c r="A45" s="246"/>
      <c r="B45" s="32"/>
      <c r="D45" s="9"/>
      <c r="E45" s="9"/>
      <c r="F45" s="9"/>
      <c r="G45" s="9"/>
      <c r="H45" s="9"/>
      <c r="I45" s="13"/>
      <c r="J45" s="9"/>
    </row>
    <row r="46" spans="1:10" ht="15">
      <c r="A46" s="246"/>
      <c r="B46" s="32"/>
      <c r="D46" s="9"/>
      <c r="E46" s="9"/>
      <c r="F46" s="9"/>
      <c r="G46" s="9"/>
      <c r="H46" s="9"/>
      <c r="I46" s="13"/>
      <c r="J46" s="9"/>
    </row>
    <row r="47" spans="1:10" ht="15">
      <c r="A47" s="246"/>
      <c r="B47" s="32"/>
      <c r="D47" s="9"/>
      <c r="E47" s="9"/>
      <c r="F47" s="9"/>
      <c r="G47" s="9"/>
      <c r="H47" s="9"/>
      <c r="I47" s="13"/>
      <c r="J47" s="9"/>
    </row>
    <row r="48" spans="1:10" ht="15">
      <c r="A48" s="246"/>
      <c r="B48" s="32"/>
      <c r="D48" s="9"/>
      <c r="E48" s="9"/>
      <c r="F48" s="9"/>
      <c r="G48" s="9"/>
      <c r="H48" s="9"/>
      <c r="I48" s="13"/>
      <c r="J48" s="9"/>
    </row>
    <row r="49" spans="1:10" ht="15">
      <c r="A49" s="246"/>
      <c r="B49" s="32"/>
      <c r="D49" s="9"/>
      <c r="E49" s="9"/>
      <c r="F49" s="9"/>
      <c r="G49" s="9"/>
      <c r="H49" s="9"/>
      <c r="I49" s="13"/>
      <c r="J49" s="9"/>
    </row>
    <row r="50" spans="1:10" ht="15">
      <c r="A50" s="246"/>
      <c r="B50" s="32"/>
      <c r="D50" s="9"/>
      <c r="E50" s="9"/>
      <c r="F50" s="9"/>
      <c r="G50" s="9"/>
      <c r="H50" s="9"/>
      <c r="I50" s="13"/>
      <c r="J50" s="9"/>
    </row>
    <row r="51" spans="1:10" ht="15">
      <c r="A51" s="246"/>
      <c r="B51" s="32"/>
      <c r="D51" s="9"/>
      <c r="E51" s="9"/>
      <c r="F51" s="9"/>
      <c r="G51" s="9"/>
      <c r="H51" s="9"/>
      <c r="I51" s="13"/>
      <c r="J51" s="9"/>
    </row>
    <row r="52" spans="1:10" ht="15">
      <c r="A52" s="246"/>
      <c r="B52" s="32"/>
      <c r="D52" s="9"/>
      <c r="E52" s="9"/>
      <c r="F52" s="9"/>
      <c r="G52" s="9"/>
      <c r="H52" s="9"/>
      <c r="I52" s="13"/>
      <c r="J52" s="9"/>
    </row>
    <row r="53" spans="1:10" ht="15">
      <c r="A53" s="246"/>
      <c r="B53" s="32"/>
      <c r="D53" s="9"/>
      <c r="E53" s="9"/>
      <c r="F53" s="9"/>
      <c r="G53" s="9"/>
      <c r="H53" s="9"/>
      <c r="I53" s="13"/>
      <c r="J53" s="9"/>
    </row>
    <row r="54" spans="1:10" ht="15">
      <c r="A54" s="246"/>
      <c r="B54" s="32"/>
      <c r="D54" s="9"/>
      <c r="E54" s="9"/>
      <c r="F54" s="9"/>
      <c r="G54" s="9"/>
      <c r="H54" s="9"/>
      <c r="I54" s="13"/>
      <c r="J54" s="9"/>
    </row>
    <row r="55" spans="1:10" ht="15">
      <c r="A55" s="246"/>
      <c r="B55" s="32"/>
      <c r="D55" s="9"/>
      <c r="E55" s="9"/>
      <c r="F55" s="9"/>
      <c r="G55" s="9"/>
      <c r="H55" s="9"/>
      <c r="I55" s="13"/>
      <c r="J55" s="9"/>
    </row>
    <row r="56" spans="1:10" ht="15">
      <c r="A56" s="246"/>
      <c r="B56" s="32"/>
      <c r="D56" s="9"/>
      <c r="E56" s="9"/>
      <c r="F56" s="9"/>
      <c r="G56" s="9"/>
      <c r="H56" s="9"/>
      <c r="I56" s="13"/>
      <c r="J56" s="9"/>
    </row>
    <row r="57" spans="1:10" ht="15">
      <c r="A57" s="246"/>
      <c r="B57" s="32"/>
      <c r="D57" s="9"/>
      <c r="E57" s="9"/>
      <c r="F57" s="9"/>
      <c r="G57" s="9"/>
      <c r="H57" s="9"/>
      <c r="I57" s="13"/>
      <c r="J57" s="9"/>
    </row>
    <row r="58" spans="1:10" ht="15">
      <c r="A58" s="246"/>
      <c r="B58" s="32"/>
      <c r="D58" s="9"/>
      <c r="E58" s="9"/>
      <c r="F58" s="9"/>
      <c r="G58" s="9"/>
      <c r="H58" s="9"/>
      <c r="I58" s="13"/>
      <c r="J58" s="9"/>
    </row>
    <row r="59" spans="1:10" ht="15">
      <c r="A59" s="246"/>
      <c r="B59" s="32"/>
      <c r="D59" s="9"/>
      <c r="E59" s="9"/>
      <c r="F59" s="9"/>
      <c r="G59" s="9"/>
      <c r="H59" s="9"/>
      <c r="I59" s="13"/>
      <c r="J59" s="9"/>
    </row>
    <row r="60" spans="1:10" ht="15">
      <c r="A60" s="246"/>
      <c r="B60" s="32"/>
      <c r="D60" s="9"/>
      <c r="E60" s="9"/>
      <c r="F60" s="9"/>
      <c r="G60" s="9"/>
      <c r="H60" s="9"/>
      <c r="I60" s="13"/>
      <c r="J60" s="9"/>
    </row>
    <row r="61" spans="1:10" ht="15">
      <c r="A61" s="246"/>
      <c r="B61" s="32"/>
      <c r="D61" s="9"/>
      <c r="E61" s="9"/>
      <c r="F61" s="9"/>
      <c r="G61" s="9"/>
      <c r="H61" s="9"/>
      <c r="I61" s="13"/>
      <c r="J61" s="9"/>
    </row>
    <row r="62" spans="1:10" ht="15">
      <c r="A62" s="246"/>
      <c r="B62" s="32"/>
      <c r="D62" s="9"/>
      <c r="E62" s="9"/>
      <c r="F62" s="9"/>
      <c r="G62" s="9"/>
      <c r="H62" s="9"/>
      <c r="I62" s="13"/>
      <c r="J62" s="9"/>
    </row>
    <row r="63" spans="1:10" ht="15">
      <c r="A63" s="246"/>
      <c r="B63" s="32"/>
      <c r="D63" s="9"/>
      <c r="E63" s="9"/>
      <c r="F63" s="9"/>
      <c r="G63" s="9"/>
      <c r="H63" s="9"/>
      <c r="I63" s="13"/>
      <c r="J63" s="9"/>
    </row>
    <row r="64" spans="1:10" ht="15">
      <c r="A64" s="246"/>
      <c r="B64" s="32"/>
      <c r="D64" s="9"/>
      <c r="E64" s="9"/>
      <c r="F64" s="9"/>
      <c r="G64" s="9"/>
      <c r="H64" s="9"/>
      <c r="I64" s="13"/>
      <c r="J64" s="9"/>
    </row>
    <row r="65" spans="1:10" ht="15">
      <c r="A65" s="246"/>
      <c r="B65" s="32"/>
      <c r="D65" s="9"/>
      <c r="E65" s="9"/>
      <c r="F65" s="9"/>
      <c r="G65" s="9"/>
      <c r="H65" s="9"/>
      <c r="I65" s="13"/>
      <c r="J65" s="9"/>
    </row>
    <row r="66" spans="1:10" ht="15">
      <c r="A66" s="246"/>
      <c r="B66" s="32"/>
      <c r="D66" s="9"/>
      <c r="E66" s="9"/>
      <c r="F66" s="9"/>
      <c r="G66" s="9"/>
      <c r="H66" s="9"/>
      <c r="I66" s="13"/>
      <c r="J66" s="9"/>
    </row>
    <row r="67" spans="1:10" ht="15">
      <c r="A67" s="246"/>
      <c r="B67" s="32"/>
      <c r="D67" s="9"/>
      <c r="E67" s="9"/>
      <c r="F67" s="9"/>
      <c r="G67" s="9"/>
      <c r="H67" s="9"/>
      <c r="I67" s="13"/>
      <c r="J67" s="9"/>
    </row>
    <row r="68" spans="1:10" ht="15">
      <c r="A68" s="246"/>
      <c r="B68" s="32"/>
      <c r="D68" s="9"/>
      <c r="E68" s="9"/>
      <c r="F68" s="9"/>
      <c r="G68" s="9"/>
      <c r="H68" s="9"/>
      <c r="I68" s="13"/>
      <c r="J68" s="9"/>
    </row>
    <row r="69" spans="1:10" ht="15">
      <c r="A69" s="246"/>
      <c r="B69" s="32"/>
      <c r="D69" s="9"/>
      <c r="E69" s="9"/>
      <c r="F69" s="9"/>
      <c r="G69" s="9"/>
      <c r="H69" s="9"/>
      <c r="I69" s="13"/>
      <c r="J69" s="9"/>
    </row>
    <row r="70" spans="1:10" ht="15">
      <c r="A70" s="246"/>
      <c r="B70" s="32"/>
      <c r="D70" s="9"/>
      <c r="E70" s="9"/>
      <c r="F70" s="9"/>
      <c r="G70" s="9"/>
      <c r="H70" s="9"/>
      <c r="I70" s="13"/>
      <c r="J70" s="9"/>
    </row>
    <row r="71" spans="1:10" ht="15">
      <c r="A71" s="246"/>
      <c r="B71" s="32"/>
      <c r="D71" s="9"/>
      <c r="E71" s="9"/>
      <c r="F71" s="9"/>
      <c r="G71" s="9"/>
      <c r="H71" s="9"/>
      <c r="I71" s="13"/>
      <c r="J71" s="9"/>
    </row>
    <row r="72" spans="1:10" ht="15">
      <c r="A72" s="246"/>
      <c r="B72" s="32"/>
      <c r="D72" s="9"/>
      <c r="E72" s="9"/>
      <c r="F72" s="9"/>
      <c r="G72" s="9"/>
      <c r="H72" s="9"/>
      <c r="I72" s="13"/>
      <c r="J72" s="9"/>
    </row>
    <row r="73" spans="1:10" ht="15">
      <c r="A73" s="246"/>
      <c r="B73" s="32"/>
      <c r="D73" s="9"/>
      <c r="E73" s="9"/>
      <c r="F73" s="9"/>
      <c r="G73" s="9"/>
      <c r="H73" s="9"/>
      <c r="I73" s="13"/>
      <c r="J73" s="9"/>
    </row>
    <row r="74" spans="1:10" ht="15">
      <c r="A74" s="246"/>
      <c r="B74" s="32"/>
      <c r="D74" s="9"/>
      <c r="E74" s="9"/>
      <c r="F74" s="9"/>
      <c r="G74" s="9"/>
      <c r="H74" s="9"/>
      <c r="I74" s="13"/>
      <c r="J74" s="9"/>
    </row>
    <row r="75" spans="1:10" ht="15">
      <c r="A75" s="246"/>
      <c r="B75" s="32"/>
      <c r="D75" s="9"/>
      <c r="E75" s="9"/>
      <c r="F75" s="9"/>
      <c r="G75" s="9"/>
      <c r="H75" s="9"/>
      <c r="I75" s="13"/>
      <c r="J75" s="9"/>
    </row>
    <row r="76" spans="1:10" ht="15">
      <c r="A76" s="246"/>
      <c r="B76" s="32"/>
      <c r="D76" s="9"/>
      <c r="E76" s="9"/>
      <c r="F76" s="9"/>
      <c r="G76" s="9"/>
      <c r="H76" s="9"/>
      <c r="I76" s="13"/>
      <c r="J76" s="9"/>
    </row>
    <row r="77" spans="1:10" ht="15">
      <c r="A77" s="246"/>
      <c r="B77" s="32"/>
      <c r="D77" s="9"/>
      <c r="E77" s="9"/>
      <c r="F77" s="9"/>
      <c r="G77" s="9"/>
      <c r="H77" s="9"/>
      <c r="I77" s="13"/>
      <c r="J77" s="9"/>
    </row>
    <row r="78" spans="1:10" ht="15">
      <c r="A78" s="246"/>
      <c r="B78" s="32"/>
      <c r="D78" s="9"/>
      <c r="E78" s="9"/>
      <c r="F78" s="9"/>
      <c r="G78" s="9"/>
      <c r="H78" s="9"/>
      <c r="I78" s="13"/>
      <c r="J78" s="9"/>
    </row>
    <row r="79" spans="1:10" ht="15">
      <c r="A79" s="246"/>
      <c r="B79" s="32"/>
      <c r="D79" s="9"/>
      <c r="E79" s="9"/>
      <c r="F79" s="9"/>
      <c r="G79" s="9"/>
      <c r="H79" s="9"/>
      <c r="I79" s="13"/>
      <c r="J79" s="9"/>
    </row>
    <row r="80" spans="1:10" ht="15">
      <c r="A80" s="246"/>
      <c r="B80" s="32"/>
      <c r="D80" s="9"/>
      <c r="E80" s="9"/>
      <c r="F80" s="9"/>
      <c r="G80" s="9"/>
      <c r="H80" s="9"/>
      <c r="I80" s="13"/>
      <c r="J80" s="9"/>
    </row>
    <row r="81" spans="1:10" ht="15">
      <c r="A81" s="246"/>
      <c r="B81" s="32"/>
      <c r="D81" s="9"/>
      <c r="E81" s="9"/>
      <c r="F81" s="9"/>
      <c r="G81" s="9"/>
      <c r="H81" s="9"/>
      <c r="I81" s="13"/>
      <c r="J81" s="9"/>
    </row>
    <row r="82" spans="1:10" ht="15">
      <c r="A82" s="246"/>
      <c r="B82" s="32"/>
      <c r="D82" s="9"/>
      <c r="E82" s="9"/>
      <c r="F82" s="9"/>
      <c r="G82" s="9"/>
      <c r="H82" s="9"/>
      <c r="I82" s="13"/>
      <c r="J82" s="9"/>
    </row>
    <row r="83" spans="1:10" ht="15">
      <c r="A83" s="246"/>
      <c r="B83" s="32"/>
      <c r="D83" s="9"/>
      <c r="E83" s="9"/>
      <c r="F83" s="9"/>
      <c r="G83" s="9"/>
      <c r="H83" s="9"/>
      <c r="I83" s="13"/>
      <c r="J83" s="9"/>
    </row>
    <row r="84" spans="1:10" ht="15">
      <c r="A84" s="246"/>
      <c r="B84" s="32"/>
      <c r="D84" s="9"/>
      <c r="E84" s="9"/>
      <c r="F84" s="9"/>
      <c r="G84" s="9"/>
      <c r="H84" s="9"/>
      <c r="I84" s="13"/>
      <c r="J84" s="9"/>
    </row>
    <row r="85" spans="1:10" ht="15">
      <c r="A85" s="246"/>
      <c r="B85" s="32"/>
      <c r="D85" s="9"/>
      <c r="E85" s="9"/>
      <c r="F85" s="9"/>
      <c r="G85" s="9"/>
      <c r="H85" s="9"/>
      <c r="I85" s="13"/>
      <c r="J85" s="9"/>
    </row>
    <row r="86" spans="1:10" ht="15">
      <c r="A86" s="246"/>
      <c r="B86" s="32"/>
      <c r="D86" s="9"/>
      <c r="E86" s="9"/>
      <c r="F86" s="9"/>
      <c r="G86" s="9"/>
      <c r="H86" s="9"/>
      <c r="I86" s="13"/>
      <c r="J86" s="9"/>
    </row>
    <row r="87" spans="1:10" ht="15">
      <c r="A87" s="246"/>
      <c r="B87" s="32"/>
      <c r="D87" s="9"/>
      <c r="E87" s="9"/>
      <c r="F87" s="9"/>
      <c r="G87" s="9"/>
      <c r="H87" s="9"/>
      <c r="I87" s="13"/>
      <c r="J87" s="9"/>
    </row>
    <row r="88" spans="1:10" ht="15">
      <c r="A88" s="246"/>
      <c r="B88" s="32"/>
      <c r="D88" s="9"/>
      <c r="E88" s="9"/>
      <c r="F88" s="9"/>
      <c r="G88" s="9"/>
      <c r="H88" s="9"/>
      <c r="I88" s="13"/>
      <c r="J88" s="9"/>
    </row>
    <row r="89" spans="1:10" ht="15">
      <c r="A89" s="246"/>
      <c r="B89" s="32"/>
      <c r="D89" s="9"/>
      <c r="E89" s="9"/>
      <c r="F89" s="9"/>
      <c r="G89" s="9"/>
      <c r="H89" s="9"/>
      <c r="I89" s="13"/>
      <c r="J89" s="9"/>
    </row>
    <row r="90" spans="1:10" ht="15">
      <c r="A90" s="246"/>
      <c r="B90" s="32"/>
      <c r="D90" s="9"/>
      <c r="E90" s="9"/>
      <c r="F90" s="9"/>
      <c r="G90" s="9"/>
      <c r="H90" s="9"/>
      <c r="I90" s="13"/>
      <c r="J90" s="9"/>
    </row>
    <row r="91" spans="1:10" ht="15">
      <c r="A91" s="246"/>
      <c r="B91" s="32"/>
      <c r="D91" s="9"/>
      <c r="E91" s="9"/>
      <c r="F91" s="9"/>
      <c r="G91" s="9"/>
      <c r="H91" s="9"/>
      <c r="I91" s="13"/>
      <c r="J91" s="9"/>
    </row>
    <row r="92" spans="1:10" ht="15">
      <c r="A92" s="246"/>
      <c r="B92" s="32"/>
      <c r="D92" s="9"/>
      <c r="E92" s="9"/>
      <c r="F92" s="9"/>
      <c r="G92" s="9"/>
      <c r="H92" s="9"/>
      <c r="I92" s="13"/>
      <c r="J92" s="9"/>
    </row>
    <row r="93" spans="1:10" ht="15">
      <c r="A93" s="246"/>
      <c r="B93" s="32"/>
      <c r="D93" s="9"/>
      <c r="E93" s="9"/>
      <c r="F93" s="9"/>
      <c r="G93" s="9"/>
      <c r="H93" s="9"/>
      <c r="I93" s="13"/>
      <c r="J93" s="9"/>
    </row>
    <row r="94" spans="1:10" ht="15">
      <c r="A94" s="246"/>
      <c r="B94" s="32"/>
      <c r="D94" s="9"/>
      <c r="E94" s="9"/>
      <c r="F94" s="9"/>
      <c r="G94" s="9"/>
      <c r="H94" s="9"/>
      <c r="I94" s="13"/>
      <c r="J94" s="9"/>
    </row>
    <row r="95" spans="1:10" ht="15">
      <c r="A95" s="246"/>
      <c r="B95" s="32"/>
      <c r="D95" s="9"/>
      <c r="E95" s="9"/>
      <c r="F95" s="9"/>
      <c r="G95" s="9"/>
      <c r="H95" s="9"/>
      <c r="I95" s="13"/>
      <c r="J95" s="9"/>
    </row>
    <row r="96" spans="1:10" ht="15">
      <c r="A96" s="246"/>
      <c r="B96" s="32"/>
      <c r="D96" s="9"/>
      <c r="E96" s="9"/>
      <c r="F96" s="9"/>
      <c r="G96" s="9"/>
      <c r="H96" s="9"/>
      <c r="I96" s="13"/>
      <c r="J96" s="9"/>
    </row>
    <row r="97" spans="1:10" ht="15">
      <c r="A97" s="246"/>
      <c r="B97" s="32"/>
      <c r="D97" s="9"/>
      <c r="E97" s="9"/>
      <c r="F97" s="9"/>
      <c r="G97" s="9"/>
      <c r="H97" s="9"/>
      <c r="I97" s="13"/>
      <c r="J97" s="9"/>
    </row>
    <row r="98" spans="1:10" ht="15">
      <c r="A98" s="246"/>
      <c r="B98" s="32"/>
      <c r="D98" s="9"/>
      <c r="E98" s="9"/>
      <c r="F98" s="9"/>
      <c r="G98" s="9"/>
      <c r="H98" s="9"/>
      <c r="I98" s="13"/>
      <c r="J98" s="9"/>
    </row>
    <row r="99" spans="1:10" ht="15">
      <c r="A99" s="246"/>
      <c r="B99" s="32"/>
      <c r="D99" s="9"/>
      <c r="E99" s="9"/>
      <c r="F99" s="9"/>
      <c r="G99" s="9"/>
      <c r="H99" s="9"/>
      <c r="I99" s="13"/>
      <c r="J99" s="9"/>
    </row>
    <row r="100" spans="1:10" ht="15">
      <c r="A100" s="246"/>
      <c r="B100" s="32"/>
      <c r="D100" s="9"/>
      <c r="E100" s="9"/>
      <c r="F100" s="9"/>
      <c r="G100" s="9"/>
      <c r="H100" s="9"/>
      <c r="I100" s="13"/>
      <c r="J100" s="9"/>
    </row>
    <row r="101" spans="1:10" ht="15">
      <c r="A101" s="246"/>
      <c r="B101" s="32"/>
      <c r="D101" s="9"/>
      <c r="E101" s="9"/>
      <c r="F101" s="9"/>
      <c r="G101" s="9"/>
      <c r="H101" s="9"/>
      <c r="I101" s="13"/>
      <c r="J101" s="9"/>
    </row>
    <row r="102" spans="1:10" ht="15">
      <c r="A102" s="246"/>
      <c r="B102" s="32"/>
      <c r="D102" s="9"/>
      <c r="E102" s="9"/>
      <c r="F102" s="9"/>
      <c r="G102" s="9"/>
      <c r="H102" s="9"/>
      <c r="I102" s="13"/>
      <c r="J102" s="9"/>
    </row>
    <row r="103" spans="1:10" ht="15">
      <c r="A103" s="246"/>
      <c r="B103" s="32"/>
      <c r="D103" s="9"/>
      <c r="E103" s="9"/>
      <c r="F103" s="9"/>
      <c r="G103" s="9"/>
      <c r="H103" s="9"/>
      <c r="I103" s="13"/>
      <c r="J103" s="9"/>
    </row>
    <row r="104" spans="1:10" ht="15">
      <c r="A104" s="246"/>
      <c r="B104" s="32"/>
      <c r="D104" s="9"/>
      <c r="E104" s="9"/>
      <c r="F104" s="9"/>
      <c r="G104" s="9"/>
      <c r="H104" s="9"/>
      <c r="I104" s="13"/>
      <c r="J104" s="9"/>
    </row>
    <row r="105" spans="1:10" ht="15">
      <c r="A105" s="246"/>
      <c r="B105" s="32"/>
      <c r="D105" s="9"/>
      <c r="E105" s="9"/>
      <c r="F105" s="9"/>
      <c r="G105" s="9"/>
      <c r="H105" s="9"/>
      <c r="I105" s="13"/>
      <c r="J105" s="9"/>
    </row>
    <row r="106" spans="1:10" ht="15">
      <c r="A106" s="246"/>
      <c r="B106" s="32"/>
      <c r="D106" s="9"/>
      <c r="E106" s="9"/>
      <c r="F106" s="9"/>
      <c r="G106" s="9"/>
      <c r="H106" s="9"/>
      <c r="I106" s="13"/>
      <c r="J106" s="9"/>
    </row>
    <row r="107" spans="1:10" ht="15">
      <c r="A107" s="246"/>
      <c r="B107" s="32"/>
      <c r="D107" s="9"/>
      <c r="E107" s="9"/>
      <c r="F107" s="9"/>
      <c r="G107" s="9"/>
      <c r="H107" s="9"/>
      <c r="I107" s="13"/>
      <c r="J107" s="9"/>
    </row>
    <row r="108" spans="1:10" ht="15">
      <c r="A108" s="246"/>
      <c r="B108" s="32"/>
      <c r="D108" s="9"/>
      <c r="E108" s="9"/>
      <c r="F108" s="9"/>
      <c r="G108" s="9"/>
      <c r="H108" s="9"/>
      <c r="I108" s="13"/>
      <c r="J108" s="9"/>
    </row>
    <row r="109" spans="1:10" ht="15">
      <c r="A109" s="246"/>
      <c r="B109" s="32"/>
      <c r="D109" s="9"/>
      <c r="E109" s="9"/>
      <c r="F109" s="9"/>
      <c r="G109" s="9"/>
      <c r="H109" s="9"/>
      <c r="I109" s="13"/>
      <c r="J109" s="9"/>
    </row>
    <row r="110" spans="1:10" ht="15">
      <c r="A110" s="246"/>
      <c r="B110" s="32"/>
      <c r="D110" s="9"/>
      <c r="E110" s="9"/>
      <c r="F110" s="9"/>
      <c r="G110" s="9"/>
      <c r="H110" s="9"/>
      <c r="I110" s="13"/>
      <c r="J110" s="9"/>
    </row>
    <row r="111" spans="1:10" ht="15">
      <c r="A111" s="246"/>
      <c r="B111" s="32"/>
      <c r="D111" s="9"/>
      <c r="E111" s="9"/>
      <c r="F111" s="9"/>
      <c r="G111" s="9"/>
      <c r="H111" s="9"/>
      <c r="I111" s="13"/>
      <c r="J111" s="9"/>
    </row>
  </sheetData>
  <sheetProtection/>
  <mergeCells count="1">
    <mergeCell ref="D4:I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3.421875" style="209" bestFit="1" customWidth="1"/>
    <col min="2" max="2" width="3.7109375" style="2" customWidth="1"/>
    <col min="3" max="3" width="46.140625" style="9" customWidth="1"/>
    <col min="4" max="7" width="10.28125" style="3" bestFit="1" customWidth="1"/>
    <col min="8" max="8" width="10.421875" style="3" bestFit="1" customWidth="1"/>
    <col min="9" max="9" width="14.7109375" style="247" bestFit="1" customWidth="1"/>
  </cols>
  <sheetData>
    <row r="1" spans="2:9" ht="18">
      <c r="B1" s="210"/>
      <c r="C1" s="211" t="s">
        <v>112</v>
      </c>
      <c r="D1" s="212"/>
      <c r="E1" s="212"/>
      <c r="F1" s="212"/>
      <c r="G1" s="212"/>
      <c r="H1" s="213"/>
      <c r="I1" s="214"/>
    </row>
    <row r="2" spans="2:9" ht="18">
      <c r="B2" s="210"/>
      <c r="C2" s="215" t="s">
        <v>113</v>
      </c>
      <c r="D2" s="216"/>
      <c r="E2" s="216"/>
      <c r="F2" s="216"/>
      <c r="G2" s="216"/>
      <c r="H2" s="216"/>
      <c r="I2" s="214"/>
    </row>
    <row r="3" spans="2:9" ht="23.25" thickBot="1">
      <c r="B3" s="32"/>
      <c r="C3" s="217" t="s">
        <v>161</v>
      </c>
      <c r="D3" s="218"/>
      <c r="E3" s="218"/>
      <c r="F3" s="219"/>
      <c r="G3" s="219"/>
      <c r="H3" s="219"/>
      <c r="I3" s="220"/>
    </row>
    <row r="4" spans="2:9" ht="26.25" thickBot="1">
      <c r="B4" s="221" t="s">
        <v>7</v>
      </c>
      <c r="C4" s="222" t="s">
        <v>8</v>
      </c>
      <c r="D4" s="311" t="s">
        <v>115</v>
      </c>
      <c r="E4" s="312"/>
      <c r="F4" s="312"/>
      <c r="G4" s="313"/>
      <c r="H4" s="313"/>
      <c r="I4" s="314"/>
    </row>
    <row r="5" spans="2:9" ht="15.75" thickBot="1">
      <c r="B5" s="223"/>
      <c r="C5" s="224"/>
      <c r="D5" s="225" t="s">
        <v>24</v>
      </c>
      <c r="E5" s="226" t="s">
        <v>116</v>
      </c>
      <c r="F5" s="227" t="s">
        <v>26</v>
      </c>
      <c r="G5" s="228" t="s">
        <v>27</v>
      </c>
      <c r="H5" s="228" t="s">
        <v>28</v>
      </c>
      <c r="I5" s="229" t="s">
        <v>117</v>
      </c>
    </row>
    <row r="6" spans="2:9" ht="15">
      <c r="B6" s="230"/>
      <c r="C6" s="231"/>
      <c r="D6" s="232"/>
      <c r="E6" s="233"/>
      <c r="F6" s="233"/>
      <c r="G6" s="234"/>
      <c r="H6" s="234"/>
      <c r="I6" s="235"/>
    </row>
    <row r="7" spans="1:11" ht="31.5" customHeight="1">
      <c r="A7" s="236">
        <v>1</v>
      </c>
      <c r="B7" s="237">
        <v>1</v>
      </c>
      <c r="C7" s="152" t="s">
        <v>121</v>
      </c>
      <c r="D7" s="238">
        <v>416</v>
      </c>
      <c r="E7" s="239">
        <v>0</v>
      </c>
      <c r="F7" s="239">
        <v>300</v>
      </c>
      <c r="G7" s="239">
        <v>0</v>
      </c>
      <c r="H7" s="239">
        <v>0</v>
      </c>
      <c r="I7" s="240">
        <v>716</v>
      </c>
      <c r="K7" s="267"/>
    </row>
    <row r="8" spans="1:11" ht="31.5" customHeight="1">
      <c r="A8" s="236">
        <v>2</v>
      </c>
      <c r="B8" s="237">
        <v>57</v>
      </c>
      <c r="C8" s="152" t="s">
        <v>133</v>
      </c>
      <c r="D8" s="238">
        <v>1075</v>
      </c>
      <c r="E8" s="239">
        <v>0</v>
      </c>
      <c r="F8" s="239">
        <v>0</v>
      </c>
      <c r="G8" s="239">
        <v>0</v>
      </c>
      <c r="H8" s="239">
        <v>0</v>
      </c>
      <c r="I8" s="240">
        <v>1075</v>
      </c>
      <c r="K8" s="267"/>
    </row>
    <row r="9" spans="1:11" ht="31.5" customHeight="1">
      <c r="A9" s="236">
        <v>3</v>
      </c>
      <c r="B9" s="237">
        <v>16</v>
      </c>
      <c r="C9" s="152" t="s">
        <v>126</v>
      </c>
      <c r="D9" s="238">
        <v>3004</v>
      </c>
      <c r="E9" s="239">
        <v>0</v>
      </c>
      <c r="F9" s="239">
        <v>900</v>
      </c>
      <c r="G9" s="239">
        <v>0</v>
      </c>
      <c r="H9" s="239">
        <v>0</v>
      </c>
      <c r="I9" s="240">
        <v>3904</v>
      </c>
      <c r="K9" s="267"/>
    </row>
    <row r="10" spans="1:11" ht="31.5" customHeight="1">
      <c r="A10" s="236">
        <v>4</v>
      </c>
      <c r="B10" s="237">
        <v>13</v>
      </c>
      <c r="C10" s="152" t="s">
        <v>119</v>
      </c>
      <c r="D10" s="238">
        <v>4076</v>
      </c>
      <c r="E10" s="239">
        <v>0</v>
      </c>
      <c r="F10" s="239">
        <v>900</v>
      </c>
      <c r="G10" s="239">
        <v>0</v>
      </c>
      <c r="H10" s="239">
        <v>0</v>
      </c>
      <c r="I10" s="240">
        <v>4976</v>
      </c>
      <c r="K10" s="267"/>
    </row>
    <row r="11" spans="1:11" ht="31.5" customHeight="1">
      <c r="A11" s="236">
        <v>5</v>
      </c>
      <c r="B11" s="237">
        <v>6</v>
      </c>
      <c r="C11" s="152" t="s">
        <v>118</v>
      </c>
      <c r="D11" s="238">
        <v>4231</v>
      </c>
      <c r="E11" s="239">
        <v>0</v>
      </c>
      <c r="F11" s="239">
        <v>1560</v>
      </c>
      <c r="G11" s="239">
        <v>0</v>
      </c>
      <c r="H11" s="239">
        <v>0</v>
      </c>
      <c r="I11" s="240">
        <v>5791</v>
      </c>
      <c r="K11" s="267"/>
    </row>
    <row r="12" spans="1:11" ht="31.5" customHeight="1">
      <c r="A12" s="236">
        <v>6</v>
      </c>
      <c r="B12" s="237">
        <v>23</v>
      </c>
      <c r="C12" s="152" t="s">
        <v>129</v>
      </c>
      <c r="D12" s="238">
        <v>5809</v>
      </c>
      <c r="E12" s="239">
        <v>0</v>
      </c>
      <c r="F12" s="239">
        <v>900</v>
      </c>
      <c r="G12" s="239">
        <v>0</v>
      </c>
      <c r="H12" s="239">
        <v>120</v>
      </c>
      <c r="I12" s="240">
        <v>6829</v>
      </c>
      <c r="K12" s="267"/>
    </row>
    <row r="13" spans="1:11" ht="31.5" customHeight="1">
      <c r="A13" s="236">
        <v>7</v>
      </c>
      <c r="B13" s="237">
        <v>29</v>
      </c>
      <c r="C13" s="152" t="s">
        <v>132</v>
      </c>
      <c r="D13" s="238">
        <v>5716</v>
      </c>
      <c r="E13" s="239">
        <v>600</v>
      </c>
      <c r="F13" s="239">
        <v>900</v>
      </c>
      <c r="G13" s="239">
        <v>0</v>
      </c>
      <c r="H13" s="239">
        <v>0</v>
      </c>
      <c r="I13" s="240">
        <v>7216</v>
      </c>
      <c r="K13" s="267"/>
    </row>
    <row r="14" spans="1:11" ht="31.5" customHeight="1">
      <c r="A14" s="236">
        <v>8</v>
      </c>
      <c r="B14" s="237">
        <v>20</v>
      </c>
      <c r="C14" s="152" t="s">
        <v>127</v>
      </c>
      <c r="D14" s="238">
        <v>7422</v>
      </c>
      <c r="E14" s="239">
        <v>2400</v>
      </c>
      <c r="F14" s="239">
        <v>3600</v>
      </c>
      <c r="G14" s="239">
        <v>0</v>
      </c>
      <c r="H14" s="239">
        <v>0</v>
      </c>
      <c r="I14" s="240">
        <v>13422</v>
      </c>
      <c r="K14" s="267"/>
    </row>
    <row r="15" spans="1:11" ht="31.5" customHeight="1">
      <c r="A15" s="236">
        <v>9</v>
      </c>
      <c r="B15" s="237">
        <v>27</v>
      </c>
      <c r="C15" s="152" t="s">
        <v>145</v>
      </c>
      <c r="D15" s="238">
        <v>9503</v>
      </c>
      <c r="E15" s="239">
        <v>5400</v>
      </c>
      <c r="F15" s="239">
        <v>5880</v>
      </c>
      <c r="G15" s="239">
        <v>0</v>
      </c>
      <c r="H15" s="239">
        <v>7560</v>
      </c>
      <c r="I15" s="240">
        <v>28343</v>
      </c>
      <c r="K15" s="267"/>
    </row>
    <row r="16" spans="2:9" ht="15.75" thickBot="1">
      <c r="B16" s="241"/>
      <c r="C16" s="242"/>
      <c r="D16" s="243"/>
      <c r="E16" s="244"/>
      <c r="F16" s="244"/>
      <c r="G16" s="244"/>
      <c r="H16" s="244"/>
      <c r="I16" s="245"/>
    </row>
    <row r="17" spans="1:9" ht="15">
      <c r="A17" s="246"/>
      <c r="B17" s="32"/>
      <c r="D17" s="9"/>
      <c r="E17" s="9"/>
      <c r="F17" s="9"/>
      <c r="G17" s="9"/>
      <c r="H17" s="9"/>
      <c r="I17" s="220"/>
    </row>
    <row r="18" spans="1:9" ht="15">
      <c r="A18" s="246"/>
      <c r="B18" s="32"/>
      <c r="D18" s="9"/>
      <c r="E18" s="9"/>
      <c r="F18" s="9"/>
      <c r="G18" s="9"/>
      <c r="H18" s="9"/>
      <c r="I18" s="220"/>
    </row>
    <row r="19" spans="1:9" ht="15">
      <c r="A19" s="246"/>
      <c r="B19" s="32"/>
      <c r="D19" s="9"/>
      <c r="E19" s="9"/>
      <c r="F19" s="9"/>
      <c r="G19" s="9"/>
      <c r="H19" s="9"/>
      <c r="I19" s="220"/>
    </row>
    <row r="20" spans="1:9" ht="15">
      <c r="A20" s="246"/>
      <c r="B20" s="32"/>
      <c r="D20" s="9"/>
      <c r="E20" s="9"/>
      <c r="F20" s="9"/>
      <c r="G20" s="9"/>
      <c r="H20" s="9"/>
      <c r="I20" s="220"/>
    </row>
    <row r="21" spans="1:9" ht="15">
      <c r="A21" s="246"/>
      <c r="B21" s="32"/>
      <c r="D21" s="9"/>
      <c r="E21" s="9"/>
      <c r="F21" s="9"/>
      <c r="G21" s="9"/>
      <c r="H21" s="9"/>
      <c r="I21" s="220"/>
    </row>
    <row r="22" spans="1:9" ht="15">
      <c r="A22" s="246"/>
      <c r="B22" s="32"/>
      <c r="D22" s="9"/>
      <c r="E22" s="9"/>
      <c r="F22" s="9"/>
      <c r="G22" s="9"/>
      <c r="H22" s="9"/>
      <c r="I22" s="220"/>
    </row>
    <row r="23" spans="1:9" ht="15">
      <c r="A23" s="246"/>
      <c r="B23" s="32"/>
      <c r="D23" s="9"/>
      <c r="E23" s="9"/>
      <c r="F23" s="9"/>
      <c r="G23" s="9"/>
      <c r="H23" s="9"/>
      <c r="I23" s="220"/>
    </row>
    <row r="24" spans="1:9" ht="15">
      <c r="A24" s="246"/>
      <c r="B24" s="32"/>
      <c r="D24" s="9"/>
      <c r="E24" s="9"/>
      <c r="F24" s="9"/>
      <c r="G24" s="9"/>
      <c r="H24" s="9"/>
      <c r="I24" s="220"/>
    </row>
    <row r="25" spans="1:9" ht="15">
      <c r="A25" s="246"/>
      <c r="B25" s="32"/>
      <c r="D25" s="9"/>
      <c r="E25" s="9"/>
      <c r="F25" s="9"/>
      <c r="G25" s="9"/>
      <c r="H25" s="9"/>
      <c r="I25" s="220"/>
    </row>
    <row r="26" spans="1:9" ht="15">
      <c r="A26" s="246"/>
      <c r="B26" s="32"/>
      <c r="D26" s="9"/>
      <c r="E26" s="9"/>
      <c r="F26" s="9"/>
      <c r="G26" s="9"/>
      <c r="H26" s="9"/>
      <c r="I26" s="220"/>
    </row>
    <row r="27" spans="1:9" ht="15">
      <c r="A27" s="246"/>
      <c r="B27" s="32"/>
      <c r="D27" s="9"/>
      <c r="E27" s="9"/>
      <c r="F27" s="9"/>
      <c r="G27" s="9"/>
      <c r="H27" s="9"/>
      <c r="I27" s="220"/>
    </row>
    <row r="28" spans="1:9" ht="15">
      <c r="A28" s="246"/>
      <c r="B28" s="32"/>
      <c r="D28" s="9"/>
      <c r="E28" s="9"/>
      <c r="F28" s="9"/>
      <c r="G28" s="9"/>
      <c r="H28" s="9"/>
      <c r="I28" s="220"/>
    </row>
    <row r="29" spans="1:9" ht="15">
      <c r="A29" s="246"/>
      <c r="B29" s="32"/>
      <c r="D29" s="9"/>
      <c r="E29" s="9"/>
      <c r="F29" s="9"/>
      <c r="G29" s="9"/>
      <c r="H29" s="9"/>
      <c r="I29" s="220"/>
    </row>
    <row r="30" spans="1:9" ht="15">
      <c r="A30" s="246"/>
      <c r="B30" s="32"/>
      <c r="D30" s="9"/>
      <c r="E30" s="9"/>
      <c r="F30" s="9"/>
      <c r="G30" s="9"/>
      <c r="H30" s="9"/>
      <c r="I30" s="220"/>
    </row>
    <row r="31" spans="1:9" ht="15">
      <c r="A31" s="246"/>
      <c r="B31" s="32"/>
      <c r="D31" s="9"/>
      <c r="E31" s="9"/>
      <c r="F31" s="9"/>
      <c r="G31" s="9"/>
      <c r="H31" s="9"/>
      <c r="I31" s="220"/>
    </row>
    <row r="32" spans="1:9" ht="15">
      <c r="A32" s="246"/>
      <c r="B32" s="32"/>
      <c r="D32" s="9"/>
      <c r="E32" s="9"/>
      <c r="F32" s="9"/>
      <c r="G32" s="9"/>
      <c r="H32" s="9"/>
      <c r="I32" s="220"/>
    </row>
    <row r="33" spans="1:9" ht="15">
      <c r="A33" s="246"/>
      <c r="B33" s="32"/>
      <c r="D33" s="9"/>
      <c r="E33" s="9"/>
      <c r="F33" s="9"/>
      <c r="G33" s="9"/>
      <c r="H33" s="9"/>
      <c r="I33" s="220"/>
    </row>
    <row r="34" spans="1:9" ht="15">
      <c r="A34" s="246"/>
      <c r="B34" s="32"/>
      <c r="D34" s="9"/>
      <c r="E34" s="9"/>
      <c r="F34" s="9"/>
      <c r="G34" s="9"/>
      <c r="H34" s="9"/>
      <c r="I34" s="220"/>
    </row>
    <row r="35" spans="1:9" ht="15">
      <c r="A35" s="246"/>
      <c r="B35" s="32"/>
      <c r="D35" s="9"/>
      <c r="E35" s="9"/>
      <c r="F35" s="9"/>
      <c r="G35" s="9"/>
      <c r="H35" s="9"/>
      <c r="I35" s="220"/>
    </row>
    <row r="36" spans="1:9" ht="15">
      <c r="A36" s="246"/>
      <c r="B36" s="32"/>
      <c r="D36" s="9"/>
      <c r="E36" s="9"/>
      <c r="F36" s="9"/>
      <c r="G36" s="9"/>
      <c r="H36" s="9"/>
      <c r="I36" s="220"/>
    </row>
    <row r="37" spans="1:9" ht="15">
      <c r="A37" s="246"/>
      <c r="B37" s="32"/>
      <c r="D37" s="9"/>
      <c r="E37" s="9"/>
      <c r="F37" s="9"/>
      <c r="G37" s="9"/>
      <c r="H37" s="9"/>
      <c r="I37" s="220"/>
    </row>
    <row r="38" spans="1:9" ht="15">
      <c r="A38" s="246"/>
      <c r="B38" s="32"/>
      <c r="D38" s="9"/>
      <c r="E38" s="9"/>
      <c r="F38" s="9"/>
      <c r="G38" s="9"/>
      <c r="H38" s="9"/>
      <c r="I38" s="220"/>
    </row>
    <row r="39" spans="1:9" ht="15">
      <c r="A39" s="246"/>
      <c r="B39" s="32"/>
      <c r="D39" s="9"/>
      <c r="E39" s="9"/>
      <c r="F39" s="9"/>
      <c r="G39" s="9"/>
      <c r="H39" s="9"/>
      <c r="I39" s="220"/>
    </row>
    <row r="40" spans="1:9" ht="15">
      <c r="A40" s="246"/>
      <c r="B40" s="32"/>
      <c r="D40" s="9"/>
      <c r="E40" s="9"/>
      <c r="F40" s="9"/>
      <c r="G40" s="9"/>
      <c r="H40" s="9"/>
      <c r="I40" s="220"/>
    </row>
    <row r="41" spans="1:9" ht="15">
      <c r="A41" s="246"/>
      <c r="B41" s="32"/>
      <c r="D41" s="9"/>
      <c r="E41" s="9"/>
      <c r="F41" s="9"/>
      <c r="G41" s="9"/>
      <c r="H41" s="9"/>
      <c r="I41" s="220"/>
    </row>
    <row r="42" spans="1:9" ht="15">
      <c r="A42" s="246"/>
      <c r="B42" s="32"/>
      <c r="D42" s="9"/>
      <c r="E42" s="9"/>
      <c r="F42" s="9"/>
      <c r="G42" s="9"/>
      <c r="H42" s="9"/>
      <c r="I42" s="220"/>
    </row>
    <row r="43" spans="1:9" ht="15">
      <c r="A43" s="246"/>
      <c r="B43" s="32"/>
      <c r="D43" s="9"/>
      <c r="E43" s="9"/>
      <c r="F43" s="9"/>
      <c r="G43" s="9"/>
      <c r="H43" s="9"/>
      <c r="I43" s="220"/>
    </row>
    <row r="44" spans="1:9" ht="15">
      <c r="A44" s="246"/>
      <c r="B44" s="32"/>
      <c r="D44" s="9"/>
      <c r="E44" s="9"/>
      <c r="F44" s="9"/>
      <c r="G44" s="9"/>
      <c r="H44" s="9"/>
      <c r="I44" s="220"/>
    </row>
    <row r="45" spans="1:9" ht="15">
      <c r="A45" s="246"/>
      <c r="B45" s="32"/>
      <c r="D45" s="9"/>
      <c r="E45" s="9"/>
      <c r="F45" s="9"/>
      <c r="G45" s="9"/>
      <c r="H45" s="9"/>
      <c r="I45" s="220"/>
    </row>
    <row r="46" spans="1:9" ht="15">
      <c r="A46" s="246"/>
      <c r="B46" s="32"/>
      <c r="D46" s="9"/>
      <c r="E46" s="9"/>
      <c r="F46" s="9"/>
      <c r="G46" s="9"/>
      <c r="H46" s="9"/>
      <c r="I46" s="220"/>
    </row>
    <row r="47" spans="1:9" ht="15">
      <c r="A47" s="246"/>
      <c r="B47" s="32"/>
      <c r="D47" s="9"/>
      <c r="E47" s="9"/>
      <c r="F47" s="9"/>
      <c r="G47" s="9"/>
      <c r="H47" s="9"/>
      <c r="I47" s="220"/>
    </row>
    <row r="48" spans="1:9" ht="15">
      <c r="A48" s="246"/>
      <c r="B48" s="32"/>
      <c r="D48" s="9"/>
      <c r="E48" s="9"/>
      <c r="F48" s="9"/>
      <c r="G48" s="9"/>
      <c r="H48" s="9"/>
      <c r="I48" s="220"/>
    </row>
    <row r="49" spans="1:9" ht="15">
      <c r="A49" s="246"/>
      <c r="B49" s="32"/>
      <c r="D49" s="9"/>
      <c r="E49" s="9"/>
      <c r="F49" s="9"/>
      <c r="G49" s="9"/>
      <c r="H49" s="9"/>
      <c r="I49" s="220"/>
    </row>
    <row r="50" spans="1:9" ht="15">
      <c r="A50" s="246"/>
      <c r="B50" s="32"/>
      <c r="D50" s="9"/>
      <c r="E50" s="9"/>
      <c r="F50" s="9"/>
      <c r="G50" s="9"/>
      <c r="H50" s="9"/>
      <c r="I50" s="220"/>
    </row>
    <row r="51" spans="1:9" ht="15">
      <c r="A51" s="246"/>
      <c r="B51" s="32"/>
      <c r="D51" s="9"/>
      <c r="E51" s="9"/>
      <c r="F51" s="9"/>
      <c r="G51" s="9"/>
      <c r="H51" s="9"/>
      <c r="I51" s="220"/>
    </row>
    <row r="52" spans="1:9" ht="15">
      <c r="A52" s="246"/>
      <c r="B52" s="32"/>
      <c r="D52" s="9"/>
      <c r="E52" s="9"/>
      <c r="F52" s="9"/>
      <c r="G52" s="9"/>
      <c r="H52" s="9"/>
      <c r="I52" s="220"/>
    </row>
    <row r="53" spans="1:9" ht="15">
      <c r="A53" s="246"/>
      <c r="B53" s="32"/>
      <c r="D53" s="9"/>
      <c r="E53" s="9"/>
      <c r="F53" s="9"/>
      <c r="G53" s="9"/>
      <c r="H53" s="9"/>
      <c r="I53" s="220"/>
    </row>
    <row r="54" spans="1:9" ht="15">
      <c r="A54" s="246"/>
      <c r="B54" s="32"/>
      <c r="D54" s="9"/>
      <c r="E54" s="9"/>
      <c r="F54" s="9"/>
      <c r="G54" s="9"/>
      <c r="H54" s="9"/>
      <c r="I54" s="220"/>
    </row>
    <row r="55" spans="1:9" ht="15">
      <c r="A55" s="246"/>
      <c r="B55" s="32"/>
      <c r="D55" s="9"/>
      <c r="E55" s="9"/>
      <c r="F55" s="9"/>
      <c r="G55" s="9"/>
      <c r="H55" s="9"/>
      <c r="I55" s="220"/>
    </row>
    <row r="56" spans="1:9" ht="15">
      <c r="A56" s="246"/>
      <c r="B56" s="32"/>
      <c r="D56" s="9"/>
      <c r="E56" s="9"/>
      <c r="F56" s="9"/>
      <c r="G56" s="9"/>
      <c r="H56" s="9"/>
      <c r="I56" s="220"/>
    </row>
    <row r="57" spans="1:9" ht="15">
      <c r="A57" s="246"/>
      <c r="B57" s="32"/>
      <c r="D57" s="9"/>
      <c r="E57" s="9"/>
      <c r="F57" s="9"/>
      <c r="G57" s="9"/>
      <c r="H57" s="9"/>
      <c r="I57" s="220"/>
    </row>
    <row r="58" spans="1:9" ht="15">
      <c r="A58" s="246"/>
      <c r="B58" s="32"/>
      <c r="D58" s="9"/>
      <c r="E58" s="9"/>
      <c r="F58" s="9"/>
      <c r="G58" s="9"/>
      <c r="H58" s="9"/>
      <c r="I58" s="220"/>
    </row>
    <row r="59" spans="1:9" ht="15">
      <c r="A59" s="246"/>
      <c r="B59" s="32"/>
      <c r="D59" s="9"/>
      <c r="E59" s="9"/>
      <c r="F59" s="9"/>
      <c r="G59" s="9"/>
      <c r="H59" s="9"/>
      <c r="I59" s="220"/>
    </row>
    <row r="60" spans="1:9" ht="15">
      <c r="A60" s="246"/>
      <c r="B60" s="32"/>
      <c r="D60" s="9"/>
      <c r="E60" s="9"/>
      <c r="F60" s="9"/>
      <c r="G60" s="9"/>
      <c r="H60" s="9"/>
      <c r="I60" s="220"/>
    </row>
    <row r="61" spans="1:9" ht="15">
      <c r="A61" s="246"/>
      <c r="B61" s="32"/>
      <c r="D61" s="9"/>
      <c r="E61" s="9"/>
      <c r="F61" s="9"/>
      <c r="G61" s="9"/>
      <c r="H61" s="9"/>
      <c r="I61" s="220"/>
    </row>
    <row r="62" spans="1:9" ht="15">
      <c r="A62" s="246"/>
      <c r="B62" s="32"/>
      <c r="D62" s="9"/>
      <c r="E62" s="9"/>
      <c r="F62" s="9"/>
      <c r="G62" s="9"/>
      <c r="H62" s="9"/>
      <c r="I62" s="220"/>
    </row>
    <row r="63" spans="1:9" ht="15">
      <c r="A63" s="246"/>
      <c r="B63" s="32"/>
      <c r="D63" s="9"/>
      <c r="E63" s="9"/>
      <c r="F63" s="9"/>
      <c r="G63" s="9"/>
      <c r="H63" s="9"/>
      <c r="I63" s="220"/>
    </row>
    <row r="64" spans="1:9" ht="15">
      <c r="A64" s="246"/>
      <c r="B64" s="32"/>
      <c r="D64" s="9"/>
      <c r="E64" s="9"/>
      <c r="F64" s="9"/>
      <c r="G64" s="9"/>
      <c r="H64" s="9"/>
      <c r="I64" s="220"/>
    </row>
    <row r="65" spans="1:9" ht="15">
      <c r="A65" s="246"/>
      <c r="B65" s="32"/>
      <c r="D65" s="9"/>
      <c r="E65" s="9"/>
      <c r="F65" s="9"/>
      <c r="G65" s="9"/>
      <c r="H65" s="9"/>
      <c r="I65" s="220"/>
    </row>
    <row r="66" spans="1:9" ht="15">
      <c r="A66" s="246"/>
      <c r="B66" s="32"/>
      <c r="D66" s="9"/>
      <c r="E66" s="9"/>
      <c r="F66" s="9"/>
      <c r="G66" s="9"/>
      <c r="H66" s="9"/>
      <c r="I66" s="220"/>
    </row>
    <row r="67" spans="1:9" ht="15">
      <c r="A67" s="246"/>
      <c r="B67" s="32"/>
      <c r="D67" s="9"/>
      <c r="E67" s="9"/>
      <c r="F67" s="9"/>
      <c r="G67" s="9"/>
      <c r="H67" s="9"/>
      <c r="I67" s="220"/>
    </row>
    <row r="68" spans="1:9" ht="15">
      <c r="A68" s="246"/>
      <c r="B68" s="32"/>
      <c r="D68" s="9"/>
      <c r="E68" s="9"/>
      <c r="F68" s="9"/>
      <c r="G68" s="9"/>
      <c r="H68" s="9"/>
      <c r="I68" s="220"/>
    </row>
    <row r="69" spans="1:9" ht="15">
      <c r="A69" s="246"/>
      <c r="B69" s="32"/>
      <c r="D69" s="9"/>
      <c r="E69" s="9"/>
      <c r="F69" s="9"/>
      <c r="G69" s="9"/>
      <c r="H69" s="9"/>
      <c r="I69" s="220"/>
    </row>
    <row r="70" spans="1:9" ht="15">
      <c r="A70" s="246"/>
      <c r="B70" s="32"/>
      <c r="D70" s="9"/>
      <c r="E70" s="9"/>
      <c r="F70" s="9"/>
      <c r="G70" s="9"/>
      <c r="H70" s="9"/>
      <c r="I70" s="220"/>
    </row>
    <row r="71" spans="1:9" ht="15">
      <c r="A71" s="246"/>
      <c r="B71" s="32"/>
      <c r="D71" s="9"/>
      <c r="E71" s="9"/>
      <c r="F71" s="9"/>
      <c r="G71" s="9"/>
      <c r="H71" s="9"/>
      <c r="I71" s="220"/>
    </row>
    <row r="72" spans="1:9" ht="15">
      <c r="A72" s="246"/>
      <c r="B72" s="32"/>
      <c r="D72" s="9"/>
      <c r="E72" s="9"/>
      <c r="F72" s="9"/>
      <c r="G72" s="9"/>
      <c r="H72" s="9"/>
      <c r="I72" s="220"/>
    </row>
    <row r="73" spans="1:9" ht="15">
      <c r="A73" s="246"/>
      <c r="B73" s="32"/>
      <c r="D73" s="9"/>
      <c r="E73" s="9"/>
      <c r="F73" s="9"/>
      <c r="G73" s="9"/>
      <c r="H73" s="9"/>
      <c r="I73" s="220"/>
    </row>
    <row r="74" spans="1:9" ht="15">
      <c r="A74" s="246"/>
      <c r="B74" s="32"/>
      <c r="D74" s="9"/>
      <c r="E74" s="9"/>
      <c r="F74" s="9"/>
      <c r="G74" s="9"/>
      <c r="H74" s="9"/>
      <c r="I74" s="220"/>
    </row>
    <row r="75" spans="1:9" ht="15">
      <c r="A75" s="246"/>
      <c r="B75" s="32"/>
      <c r="D75" s="9"/>
      <c r="E75" s="9"/>
      <c r="F75" s="9"/>
      <c r="G75" s="9"/>
      <c r="H75" s="9"/>
      <c r="I75" s="220"/>
    </row>
    <row r="76" spans="1:9" ht="15">
      <c r="A76" s="246"/>
      <c r="B76" s="32"/>
      <c r="D76" s="9"/>
      <c r="E76" s="9"/>
      <c r="F76" s="9"/>
      <c r="G76" s="9"/>
      <c r="H76" s="9"/>
      <c r="I76" s="220"/>
    </row>
    <row r="77" spans="1:9" ht="15">
      <c r="A77" s="246"/>
      <c r="B77" s="32"/>
      <c r="D77" s="9"/>
      <c r="E77" s="9"/>
      <c r="F77" s="9"/>
      <c r="G77" s="9"/>
      <c r="H77" s="9"/>
      <c r="I77" s="220"/>
    </row>
    <row r="78" spans="1:9" ht="15">
      <c r="A78" s="246"/>
      <c r="B78" s="32"/>
      <c r="D78" s="9"/>
      <c r="E78" s="9"/>
      <c r="F78" s="9"/>
      <c r="G78" s="9"/>
      <c r="H78" s="9"/>
      <c r="I78" s="220"/>
    </row>
    <row r="79" spans="1:9" ht="15">
      <c r="A79" s="246"/>
      <c r="B79" s="32"/>
      <c r="D79" s="9"/>
      <c r="E79" s="9"/>
      <c r="F79" s="9"/>
      <c r="G79" s="9"/>
      <c r="H79" s="9"/>
      <c r="I79" s="220"/>
    </row>
    <row r="80" spans="1:9" ht="15">
      <c r="A80" s="246"/>
      <c r="B80" s="32"/>
      <c r="D80" s="9"/>
      <c r="E80" s="9"/>
      <c r="F80" s="9"/>
      <c r="G80" s="9"/>
      <c r="H80" s="9"/>
      <c r="I80" s="220"/>
    </row>
    <row r="81" spans="1:9" ht="15">
      <c r="A81" s="246"/>
      <c r="B81" s="32"/>
      <c r="D81" s="9"/>
      <c r="E81" s="9"/>
      <c r="F81" s="9"/>
      <c r="G81" s="9"/>
      <c r="H81" s="9"/>
      <c r="I81" s="220"/>
    </row>
    <row r="82" spans="1:9" ht="15">
      <c r="A82" s="246"/>
      <c r="B82" s="32"/>
      <c r="D82" s="9"/>
      <c r="E82" s="9"/>
      <c r="F82" s="9"/>
      <c r="G82" s="9"/>
      <c r="H82" s="9"/>
      <c r="I82" s="220"/>
    </row>
    <row r="83" spans="1:9" ht="15">
      <c r="A83" s="246"/>
      <c r="B83" s="32"/>
      <c r="D83" s="9"/>
      <c r="E83" s="9"/>
      <c r="F83" s="9"/>
      <c r="G83" s="9"/>
      <c r="H83" s="9"/>
      <c r="I83" s="220"/>
    </row>
    <row r="84" spans="1:9" ht="15">
      <c r="A84" s="246"/>
      <c r="B84" s="32"/>
      <c r="D84" s="9"/>
      <c r="E84" s="9"/>
      <c r="F84" s="9"/>
      <c r="G84" s="9"/>
      <c r="H84" s="9"/>
      <c r="I84" s="220"/>
    </row>
    <row r="85" spans="1:9" ht="15">
      <c r="A85" s="246"/>
      <c r="B85" s="32"/>
      <c r="D85" s="9"/>
      <c r="E85" s="9"/>
      <c r="F85" s="9"/>
      <c r="G85" s="9"/>
      <c r="H85" s="9"/>
      <c r="I85" s="220"/>
    </row>
    <row r="86" spans="1:9" ht="15">
      <c r="A86" s="246"/>
      <c r="B86" s="32"/>
      <c r="D86" s="9"/>
      <c r="E86" s="9"/>
      <c r="F86" s="9"/>
      <c r="G86" s="9"/>
      <c r="H86" s="9"/>
      <c r="I86" s="220"/>
    </row>
    <row r="87" spans="1:9" ht="15">
      <c r="A87" s="246"/>
      <c r="B87" s="32"/>
      <c r="D87" s="9"/>
      <c r="E87" s="9"/>
      <c r="F87" s="9"/>
      <c r="G87" s="9"/>
      <c r="H87" s="9"/>
      <c r="I87" s="220"/>
    </row>
    <row r="88" spans="1:9" ht="15">
      <c r="A88" s="246"/>
      <c r="B88" s="32"/>
      <c r="D88" s="9"/>
      <c r="E88" s="9"/>
      <c r="F88" s="9"/>
      <c r="G88" s="9"/>
      <c r="H88" s="9"/>
      <c r="I88" s="220"/>
    </row>
    <row r="89" spans="1:9" ht="15">
      <c r="A89" s="246"/>
      <c r="B89" s="32"/>
      <c r="D89" s="9"/>
      <c r="E89" s="9"/>
      <c r="F89" s="9"/>
      <c r="G89" s="9"/>
      <c r="H89" s="9"/>
      <c r="I89" s="220"/>
    </row>
    <row r="90" spans="1:9" ht="15">
      <c r="A90" s="246"/>
      <c r="B90" s="32"/>
      <c r="D90" s="9"/>
      <c r="E90" s="9"/>
      <c r="F90" s="9"/>
      <c r="G90" s="9"/>
      <c r="H90" s="9"/>
      <c r="I90" s="220"/>
    </row>
    <row r="91" spans="1:9" ht="15">
      <c r="A91" s="246"/>
      <c r="B91" s="32"/>
      <c r="D91" s="9"/>
      <c r="E91" s="9"/>
      <c r="F91" s="9"/>
      <c r="G91" s="9"/>
      <c r="H91" s="9"/>
      <c r="I91" s="220"/>
    </row>
    <row r="92" spans="1:9" ht="15">
      <c r="A92" s="246"/>
      <c r="B92" s="32"/>
      <c r="D92" s="9"/>
      <c r="E92" s="9"/>
      <c r="F92" s="9"/>
      <c r="G92" s="9"/>
      <c r="H92" s="9"/>
      <c r="I92" s="220"/>
    </row>
    <row r="93" spans="1:9" ht="15">
      <c r="A93" s="246"/>
      <c r="B93" s="32"/>
      <c r="D93" s="9"/>
      <c r="E93" s="9"/>
      <c r="F93" s="9"/>
      <c r="G93" s="9"/>
      <c r="H93" s="9"/>
      <c r="I93" s="220"/>
    </row>
    <row r="94" spans="1:9" ht="15">
      <c r="A94" s="246"/>
      <c r="B94" s="32"/>
      <c r="D94" s="9"/>
      <c r="E94" s="9"/>
      <c r="F94" s="9"/>
      <c r="G94" s="9"/>
      <c r="H94" s="9"/>
      <c r="I94" s="220"/>
    </row>
    <row r="95" spans="1:9" ht="15">
      <c r="A95" s="246"/>
      <c r="B95" s="32"/>
      <c r="D95" s="9"/>
      <c r="E95" s="9"/>
      <c r="F95" s="9"/>
      <c r="G95" s="9"/>
      <c r="H95" s="9"/>
      <c r="I95" s="220"/>
    </row>
    <row r="96" spans="1:9" ht="15">
      <c r="A96" s="246"/>
      <c r="B96" s="32"/>
      <c r="D96" s="9"/>
      <c r="E96" s="9"/>
      <c r="F96" s="9"/>
      <c r="G96" s="9"/>
      <c r="H96" s="9"/>
      <c r="I96" s="220"/>
    </row>
    <row r="97" spans="1:9" ht="15">
      <c r="A97" s="246"/>
      <c r="B97" s="32"/>
      <c r="D97" s="9"/>
      <c r="E97" s="9"/>
      <c r="F97" s="9"/>
      <c r="G97" s="9"/>
      <c r="H97" s="9"/>
      <c r="I97" s="220"/>
    </row>
    <row r="98" spans="1:9" ht="15">
      <c r="A98" s="246"/>
      <c r="B98" s="32"/>
      <c r="D98" s="9"/>
      <c r="E98" s="9"/>
      <c r="F98" s="9"/>
      <c r="G98" s="9"/>
      <c r="H98" s="9"/>
      <c r="I98" s="220"/>
    </row>
    <row r="99" spans="1:9" ht="15">
      <c r="A99" s="246"/>
      <c r="B99" s="32"/>
      <c r="D99" s="9"/>
      <c r="E99" s="9"/>
      <c r="F99" s="9"/>
      <c r="G99" s="9"/>
      <c r="H99" s="9"/>
      <c r="I99" s="220"/>
    </row>
  </sheetData>
  <sheetProtection/>
  <mergeCells count="1">
    <mergeCell ref="D4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209" bestFit="1" customWidth="1"/>
    <col min="2" max="2" width="3.7109375" style="2" customWidth="1"/>
    <col min="3" max="3" width="44.421875" style="9" customWidth="1"/>
    <col min="4" max="4" width="16.140625" style="3" customWidth="1"/>
    <col min="5" max="5" width="10.7109375" style="5" bestFit="1" customWidth="1"/>
    <col min="6" max="6" width="4.57421875" style="0" customWidth="1"/>
  </cols>
  <sheetData>
    <row r="1" spans="2:5" ht="18">
      <c r="B1" s="210"/>
      <c r="C1" s="211" t="s">
        <v>112</v>
      </c>
      <c r="D1" s="212"/>
      <c r="E1" s="258"/>
    </row>
    <row r="2" spans="2:5" ht="18">
      <c r="B2" s="210"/>
      <c r="C2" s="215" t="s">
        <v>113</v>
      </c>
      <c r="D2" s="259" t="s">
        <v>156</v>
      </c>
      <c r="E2" s="216"/>
    </row>
    <row r="3" spans="2:5" ht="23.25" thickBot="1">
      <c r="B3" s="32"/>
      <c r="C3" s="217" t="s">
        <v>157</v>
      </c>
      <c r="D3" s="218"/>
      <c r="E3" s="13"/>
    </row>
    <row r="4" spans="2:5" ht="26.25" thickBot="1">
      <c r="B4" s="221" t="s">
        <v>7</v>
      </c>
      <c r="C4" s="222" t="s">
        <v>8</v>
      </c>
      <c r="D4" s="311" t="s">
        <v>115</v>
      </c>
      <c r="E4" s="314"/>
    </row>
    <row r="5" spans="2:5" ht="15.75" thickBot="1">
      <c r="B5" s="223"/>
      <c r="C5" s="224"/>
      <c r="D5" s="225" t="s">
        <v>24</v>
      </c>
      <c r="E5" s="248" t="s">
        <v>117</v>
      </c>
    </row>
    <row r="6" spans="2:5" ht="15">
      <c r="B6" s="230"/>
      <c r="C6" s="231"/>
      <c r="D6" s="232"/>
      <c r="E6" s="252"/>
    </row>
    <row r="7" spans="1:7" ht="15.75">
      <c r="A7" s="236">
        <v>1</v>
      </c>
      <c r="B7" s="237">
        <v>13</v>
      </c>
      <c r="C7" s="152" t="s">
        <v>119</v>
      </c>
      <c r="D7" s="238">
        <v>4076</v>
      </c>
      <c r="E7" s="256">
        <v>4076</v>
      </c>
      <c r="G7" s="267"/>
    </row>
    <row r="8" spans="1:7" ht="15.75">
      <c r="A8" s="236">
        <v>2</v>
      </c>
      <c r="B8" s="237">
        <v>15</v>
      </c>
      <c r="C8" s="152" t="s">
        <v>140</v>
      </c>
      <c r="D8" s="238">
        <v>6984</v>
      </c>
      <c r="E8" s="256">
        <v>6984</v>
      </c>
      <c r="G8" s="267"/>
    </row>
    <row r="9" spans="1:7" ht="15.75">
      <c r="A9" s="236">
        <v>3</v>
      </c>
      <c r="B9" s="237">
        <v>5</v>
      </c>
      <c r="C9" s="152" t="s">
        <v>136</v>
      </c>
      <c r="D9" s="238">
        <v>8551</v>
      </c>
      <c r="E9" s="256">
        <v>8551</v>
      </c>
      <c r="G9" s="267"/>
    </row>
    <row r="10" spans="1:7" ht="15.75">
      <c r="A10" s="236">
        <v>4</v>
      </c>
      <c r="B10" s="237">
        <v>27</v>
      </c>
      <c r="C10" s="152" t="s">
        <v>145</v>
      </c>
      <c r="D10" s="238">
        <v>9503</v>
      </c>
      <c r="E10" s="256">
        <v>9503</v>
      </c>
      <c r="G10" s="267"/>
    </row>
    <row r="11" spans="1:7" ht="15.75">
      <c r="A11" s="236" t="s">
        <v>61</v>
      </c>
      <c r="B11" s="237">
        <v>39</v>
      </c>
      <c r="C11" s="152" t="s">
        <v>155</v>
      </c>
      <c r="D11" s="253"/>
      <c r="E11" s="260" t="s">
        <v>61</v>
      </c>
      <c r="G11" s="267"/>
    </row>
    <row r="12" spans="2:5" ht="15.75" thickBot="1">
      <c r="B12" s="241"/>
      <c r="C12" s="242"/>
      <c r="D12" s="243"/>
      <c r="E12" s="257"/>
    </row>
    <row r="13" spans="1:6" ht="15">
      <c r="A13" s="246"/>
      <c r="B13" s="32"/>
      <c r="D13" s="9"/>
      <c r="E13" s="13"/>
      <c r="F13" s="9"/>
    </row>
    <row r="14" spans="1:6" ht="15">
      <c r="A14" s="246"/>
      <c r="B14" s="32"/>
      <c r="D14" s="9"/>
      <c r="E14" s="13"/>
      <c r="F14" s="9"/>
    </row>
    <row r="15" spans="1:6" ht="15">
      <c r="A15" s="246"/>
      <c r="B15" s="32"/>
      <c r="D15" s="9"/>
      <c r="E15" s="13"/>
      <c r="F15" s="9"/>
    </row>
    <row r="16" spans="1:6" ht="15">
      <c r="A16" s="246"/>
      <c r="B16" s="32"/>
      <c r="D16" s="9"/>
      <c r="E16" s="13"/>
      <c r="F16" s="9"/>
    </row>
    <row r="17" spans="1:6" ht="15">
      <c r="A17" s="246"/>
      <c r="B17" s="32"/>
      <c r="D17" s="9"/>
      <c r="E17" s="13"/>
      <c r="F17" s="9"/>
    </row>
    <row r="18" spans="1:6" ht="15">
      <c r="A18" s="246"/>
      <c r="B18" s="32"/>
      <c r="D18" s="9"/>
      <c r="E18" s="13"/>
      <c r="F18" s="9"/>
    </row>
    <row r="19" spans="1:6" ht="15">
      <c r="A19" s="246"/>
      <c r="B19" s="32"/>
      <c r="D19" s="9"/>
      <c r="E19" s="13"/>
      <c r="F19" s="9"/>
    </row>
    <row r="20" spans="1:6" ht="15">
      <c r="A20" s="246"/>
      <c r="B20" s="32"/>
      <c r="D20" s="9"/>
      <c r="E20" s="13"/>
      <c r="F20" s="9"/>
    </row>
    <row r="21" spans="1:6" ht="15">
      <c r="A21" s="246"/>
      <c r="B21" s="32"/>
      <c r="D21" s="9"/>
      <c r="E21" s="13"/>
      <c r="F21" s="9"/>
    </row>
    <row r="22" spans="1:6" ht="15">
      <c r="A22" s="246"/>
      <c r="B22" s="32"/>
      <c r="D22" s="9"/>
      <c r="E22" s="13"/>
      <c r="F22" s="9"/>
    </row>
    <row r="23" spans="1:6" ht="15">
      <c r="A23" s="246"/>
      <c r="B23" s="32"/>
      <c r="D23" s="9"/>
      <c r="E23" s="13"/>
      <c r="F23" s="9"/>
    </row>
    <row r="24" spans="1:6" ht="15">
      <c r="A24" s="246"/>
      <c r="B24" s="32"/>
      <c r="D24" s="9"/>
      <c r="E24" s="13"/>
      <c r="F24" s="9"/>
    </row>
    <row r="25" spans="1:6" ht="15">
      <c r="A25" s="246"/>
      <c r="B25" s="32"/>
      <c r="D25" s="9"/>
      <c r="E25" s="13"/>
      <c r="F25" s="9"/>
    </row>
    <row r="26" spans="1:6" ht="15">
      <c r="A26" s="246"/>
      <c r="B26" s="32"/>
      <c r="D26" s="9"/>
      <c r="E26" s="13"/>
      <c r="F26" s="9"/>
    </row>
    <row r="27" spans="1:6" ht="15">
      <c r="A27" s="246"/>
      <c r="B27" s="32"/>
      <c r="D27" s="9"/>
      <c r="E27" s="13"/>
      <c r="F27" s="9"/>
    </row>
    <row r="28" spans="1:6" ht="15">
      <c r="A28" s="246"/>
      <c r="B28" s="32"/>
      <c r="D28" s="9"/>
      <c r="E28" s="13"/>
      <c r="F28" s="9"/>
    </row>
    <row r="29" spans="1:6" ht="15">
      <c r="A29" s="246"/>
      <c r="B29" s="32"/>
      <c r="D29" s="9"/>
      <c r="E29" s="13"/>
      <c r="F29" s="9"/>
    </row>
    <row r="30" spans="1:6" ht="15">
      <c r="A30" s="246"/>
      <c r="B30" s="32"/>
      <c r="D30" s="9"/>
      <c r="E30" s="13"/>
      <c r="F30" s="9"/>
    </row>
    <row r="31" spans="1:6" ht="15">
      <c r="A31" s="246"/>
      <c r="B31" s="32"/>
      <c r="D31" s="9"/>
      <c r="E31" s="13"/>
      <c r="F31" s="9"/>
    </row>
    <row r="32" spans="1:6" ht="15">
      <c r="A32" s="246"/>
      <c r="B32" s="32"/>
      <c r="D32" s="9"/>
      <c r="E32" s="13"/>
      <c r="F32" s="9"/>
    </row>
    <row r="33" spans="1:6" ht="15">
      <c r="A33" s="246"/>
      <c r="B33" s="32"/>
      <c r="D33" s="9"/>
      <c r="E33" s="13"/>
      <c r="F33" s="9"/>
    </row>
    <row r="34" spans="1:6" ht="15">
      <c r="A34" s="246"/>
      <c r="B34" s="32"/>
      <c r="D34" s="9"/>
      <c r="E34" s="13"/>
      <c r="F34" s="9"/>
    </row>
    <row r="35" spans="1:6" ht="15">
      <c r="A35" s="246"/>
      <c r="B35" s="32"/>
      <c r="D35" s="9"/>
      <c r="E35" s="13"/>
      <c r="F35" s="9"/>
    </row>
    <row r="36" spans="1:6" ht="15">
      <c r="A36" s="246"/>
      <c r="B36" s="32"/>
      <c r="D36" s="9"/>
      <c r="E36" s="13"/>
      <c r="F36" s="9"/>
    </row>
    <row r="37" spans="1:6" ht="15">
      <c r="A37" s="246"/>
      <c r="B37" s="32"/>
      <c r="D37" s="9"/>
      <c r="E37" s="13"/>
      <c r="F37" s="9"/>
    </row>
    <row r="38" spans="1:6" ht="15">
      <c r="A38" s="246"/>
      <c r="B38" s="32"/>
      <c r="D38" s="9"/>
      <c r="E38" s="13"/>
      <c r="F38" s="9"/>
    </row>
    <row r="39" spans="1:6" ht="15">
      <c r="A39" s="246"/>
      <c r="B39" s="32"/>
      <c r="D39" s="9"/>
      <c r="E39" s="13"/>
      <c r="F39" s="9"/>
    </row>
    <row r="40" spans="1:6" ht="15">
      <c r="A40" s="246"/>
      <c r="B40" s="32"/>
      <c r="D40" s="9"/>
      <c r="E40" s="13"/>
      <c r="F40" s="9"/>
    </row>
    <row r="41" spans="1:6" ht="15">
      <c r="A41" s="246"/>
      <c r="B41" s="32"/>
      <c r="D41" s="9"/>
      <c r="E41" s="13"/>
      <c r="F41" s="9"/>
    </row>
    <row r="42" spans="1:6" ht="15">
      <c r="A42" s="246"/>
      <c r="B42" s="32"/>
      <c r="D42" s="9"/>
      <c r="E42" s="13"/>
      <c r="F42" s="9"/>
    </row>
    <row r="43" spans="1:6" ht="15">
      <c r="A43" s="246"/>
      <c r="B43" s="32"/>
      <c r="D43" s="9"/>
      <c r="E43" s="13"/>
      <c r="F43" s="9"/>
    </row>
    <row r="44" spans="1:6" ht="15">
      <c r="A44" s="246"/>
      <c r="B44" s="32"/>
      <c r="D44" s="9"/>
      <c r="E44" s="13"/>
      <c r="F44" s="9"/>
    </row>
    <row r="45" spans="1:6" ht="15">
      <c r="A45" s="246"/>
      <c r="B45" s="32"/>
      <c r="D45" s="9"/>
      <c r="E45" s="13"/>
      <c r="F45" s="9"/>
    </row>
    <row r="46" spans="1:6" ht="15">
      <c r="A46" s="246"/>
      <c r="B46" s="32"/>
      <c r="D46" s="9"/>
      <c r="E46" s="13"/>
      <c r="F46" s="9"/>
    </row>
    <row r="47" spans="1:6" ht="15">
      <c r="A47" s="246"/>
      <c r="B47" s="32"/>
      <c r="D47" s="9"/>
      <c r="E47" s="13"/>
      <c r="F47" s="9"/>
    </row>
    <row r="48" spans="1:6" ht="15">
      <c r="A48" s="246"/>
      <c r="B48" s="32"/>
      <c r="D48" s="9"/>
      <c r="E48" s="13"/>
      <c r="F48" s="9"/>
    </row>
    <row r="49" spans="1:6" ht="15">
      <c r="A49" s="246"/>
      <c r="B49" s="32"/>
      <c r="D49" s="9"/>
      <c r="E49" s="13"/>
      <c r="F49" s="9"/>
    </row>
    <row r="50" spans="1:6" ht="15">
      <c r="A50" s="246"/>
      <c r="B50" s="32"/>
      <c r="D50" s="9"/>
      <c r="E50" s="13"/>
      <c r="F50" s="9"/>
    </row>
    <row r="51" spans="1:6" ht="15">
      <c r="A51" s="246"/>
      <c r="B51" s="32"/>
      <c r="D51" s="9"/>
      <c r="E51" s="13"/>
      <c r="F51" s="9"/>
    </row>
    <row r="52" spans="1:6" ht="15">
      <c r="A52" s="246"/>
      <c r="B52" s="32"/>
      <c r="D52" s="9"/>
      <c r="E52" s="13"/>
      <c r="F52" s="9"/>
    </row>
    <row r="53" spans="1:6" ht="15">
      <c r="A53" s="246"/>
      <c r="B53" s="32"/>
      <c r="D53" s="9"/>
      <c r="E53" s="13"/>
      <c r="F53" s="9"/>
    </row>
    <row r="54" spans="1:6" ht="15">
      <c r="A54" s="246"/>
      <c r="B54" s="32"/>
      <c r="D54" s="9"/>
      <c r="E54" s="13"/>
      <c r="F54" s="9"/>
    </row>
    <row r="55" spans="1:6" ht="15">
      <c r="A55" s="246"/>
      <c r="B55" s="32"/>
      <c r="D55" s="9"/>
      <c r="E55" s="13"/>
      <c r="F55" s="9"/>
    </row>
    <row r="56" spans="1:6" ht="15">
      <c r="A56" s="246"/>
      <c r="B56" s="32"/>
      <c r="D56" s="9"/>
      <c r="E56" s="13"/>
      <c r="F56" s="9"/>
    </row>
    <row r="57" spans="1:6" ht="15">
      <c r="A57" s="246"/>
      <c r="B57" s="32"/>
      <c r="D57" s="9"/>
      <c r="E57" s="13"/>
      <c r="F57" s="9"/>
    </row>
    <row r="58" spans="1:6" ht="15">
      <c r="A58" s="246"/>
      <c r="B58" s="32"/>
      <c r="D58" s="9"/>
      <c r="E58" s="13"/>
      <c r="F58" s="9"/>
    </row>
    <row r="59" spans="1:6" ht="15">
      <c r="A59" s="246"/>
      <c r="B59" s="32"/>
      <c r="D59" s="9"/>
      <c r="E59" s="13"/>
      <c r="F59" s="9"/>
    </row>
    <row r="60" spans="1:6" ht="15">
      <c r="A60" s="246"/>
      <c r="B60" s="32"/>
      <c r="D60" s="9"/>
      <c r="E60" s="13"/>
      <c r="F60" s="9"/>
    </row>
    <row r="61" spans="1:6" ht="15">
      <c r="A61" s="246"/>
      <c r="B61" s="32"/>
      <c r="D61" s="9"/>
      <c r="E61" s="13"/>
      <c r="F61" s="9"/>
    </row>
    <row r="62" spans="1:6" ht="15">
      <c r="A62" s="246"/>
      <c r="B62" s="32"/>
      <c r="D62" s="9"/>
      <c r="E62" s="13"/>
      <c r="F62" s="9"/>
    </row>
    <row r="63" spans="1:6" ht="15">
      <c r="A63" s="246"/>
      <c r="B63" s="32"/>
      <c r="D63" s="9"/>
      <c r="E63" s="13"/>
      <c r="F63" s="9"/>
    </row>
    <row r="64" spans="1:6" ht="15">
      <c r="A64" s="246"/>
      <c r="B64" s="32"/>
      <c r="D64" s="9"/>
      <c r="E64" s="13"/>
      <c r="F64" s="9"/>
    </row>
    <row r="65" spans="1:6" ht="15">
      <c r="A65" s="246"/>
      <c r="B65" s="32"/>
      <c r="D65" s="9"/>
      <c r="E65" s="13"/>
      <c r="F65" s="9"/>
    </row>
    <row r="66" spans="1:6" ht="15">
      <c r="A66" s="246"/>
      <c r="B66" s="32"/>
      <c r="D66" s="9"/>
      <c r="E66" s="13"/>
      <c r="F66" s="9"/>
    </row>
    <row r="67" spans="1:6" ht="15">
      <c r="A67" s="246"/>
      <c r="B67" s="32"/>
      <c r="D67" s="9"/>
      <c r="E67" s="13"/>
      <c r="F67" s="9"/>
    </row>
    <row r="68" spans="1:6" ht="15">
      <c r="A68" s="246"/>
      <c r="B68" s="32"/>
      <c r="D68" s="9"/>
      <c r="E68" s="13"/>
      <c r="F68" s="9"/>
    </row>
    <row r="69" spans="1:6" ht="15">
      <c r="A69" s="246"/>
      <c r="B69" s="32"/>
      <c r="D69" s="9"/>
      <c r="E69" s="13"/>
      <c r="F69" s="9"/>
    </row>
    <row r="70" spans="1:6" ht="15">
      <c r="A70" s="246"/>
      <c r="B70" s="32"/>
      <c r="D70" s="9"/>
      <c r="E70" s="13"/>
      <c r="F70" s="9"/>
    </row>
    <row r="71" spans="1:6" ht="15">
      <c r="A71" s="246"/>
      <c r="B71" s="32"/>
      <c r="D71" s="9"/>
      <c r="E71" s="13"/>
      <c r="F71" s="9"/>
    </row>
    <row r="72" spans="1:6" ht="15">
      <c r="A72" s="246"/>
      <c r="B72" s="32"/>
      <c r="D72" s="9"/>
      <c r="E72" s="13"/>
      <c r="F72" s="9"/>
    </row>
    <row r="73" spans="1:6" ht="15">
      <c r="A73" s="246"/>
      <c r="B73" s="32"/>
      <c r="D73" s="9"/>
      <c r="E73" s="13"/>
      <c r="F73" s="9"/>
    </row>
    <row r="74" spans="1:6" ht="15">
      <c r="A74" s="246"/>
      <c r="B74" s="32"/>
      <c r="D74" s="9"/>
      <c r="E74" s="13"/>
      <c r="F74" s="9"/>
    </row>
    <row r="75" spans="1:6" ht="15">
      <c r="A75" s="246"/>
      <c r="B75" s="32"/>
      <c r="D75" s="9"/>
      <c r="E75" s="13"/>
      <c r="F75" s="9"/>
    </row>
    <row r="76" spans="1:6" ht="15">
      <c r="A76" s="246"/>
      <c r="B76" s="32"/>
      <c r="D76" s="9"/>
      <c r="E76" s="13"/>
      <c r="F76" s="9"/>
    </row>
    <row r="77" spans="1:6" ht="15">
      <c r="A77" s="246"/>
      <c r="B77" s="32"/>
      <c r="D77" s="9"/>
      <c r="E77" s="13"/>
      <c r="F77" s="9"/>
    </row>
    <row r="78" spans="1:6" ht="15">
      <c r="A78" s="246"/>
      <c r="B78" s="32"/>
      <c r="D78" s="9"/>
      <c r="E78" s="13"/>
      <c r="F78" s="9"/>
    </row>
    <row r="79" spans="1:6" ht="15">
      <c r="A79" s="246"/>
      <c r="B79" s="32"/>
      <c r="D79" s="9"/>
      <c r="E79" s="13"/>
      <c r="F79" s="9"/>
    </row>
    <row r="80" spans="1:6" ht="15">
      <c r="A80" s="246"/>
      <c r="B80" s="32"/>
      <c r="D80" s="9"/>
      <c r="E80" s="13"/>
      <c r="F80" s="9"/>
    </row>
    <row r="81" spans="1:6" ht="15">
      <c r="A81" s="246"/>
      <c r="B81" s="32"/>
      <c r="D81" s="9"/>
      <c r="E81" s="13"/>
      <c r="F81" s="9"/>
    </row>
    <row r="82" spans="1:6" ht="15">
      <c r="A82" s="246"/>
      <c r="B82" s="32"/>
      <c r="D82" s="9"/>
      <c r="E82" s="13"/>
      <c r="F82" s="9"/>
    </row>
    <row r="83" spans="1:6" ht="15">
      <c r="A83" s="246"/>
      <c r="B83" s="32"/>
      <c r="D83" s="9"/>
      <c r="E83" s="13"/>
      <c r="F83" s="9"/>
    </row>
    <row r="84" spans="1:6" ht="15">
      <c r="A84" s="246"/>
      <c r="B84" s="32"/>
      <c r="D84" s="9"/>
      <c r="E84" s="13"/>
      <c r="F84" s="9"/>
    </row>
    <row r="85" spans="1:6" ht="15">
      <c r="A85" s="246"/>
      <c r="B85" s="32"/>
      <c r="D85" s="9"/>
      <c r="E85" s="13"/>
      <c r="F85" s="9"/>
    </row>
    <row r="86" spans="1:6" ht="15">
      <c r="A86" s="246"/>
      <c r="B86" s="32"/>
      <c r="D86" s="9"/>
      <c r="E86" s="13"/>
      <c r="F86" s="9"/>
    </row>
    <row r="87" spans="1:6" ht="15">
      <c r="A87" s="246"/>
      <c r="B87" s="32"/>
      <c r="D87" s="9"/>
      <c r="E87" s="13"/>
      <c r="F87" s="9"/>
    </row>
    <row r="88" spans="1:6" ht="15">
      <c r="A88" s="246"/>
      <c r="B88" s="32"/>
      <c r="D88" s="9"/>
      <c r="E88" s="13"/>
      <c r="F88" s="9"/>
    </row>
    <row r="89" spans="1:6" ht="15">
      <c r="A89" s="246"/>
      <c r="B89" s="32"/>
      <c r="D89" s="9"/>
      <c r="E89" s="13"/>
      <c r="F89" s="9"/>
    </row>
    <row r="90" spans="1:6" ht="15">
      <c r="A90" s="246"/>
      <c r="B90" s="32"/>
      <c r="D90" s="9"/>
      <c r="E90" s="13"/>
      <c r="F90" s="9"/>
    </row>
    <row r="91" spans="1:6" ht="15">
      <c r="A91" s="246"/>
      <c r="B91" s="32"/>
      <c r="D91" s="9"/>
      <c r="E91" s="13"/>
      <c r="F91" s="9"/>
    </row>
    <row r="92" spans="1:6" ht="15">
      <c r="A92" s="246"/>
      <c r="B92" s="32"/>
      <c r="D92" s="9"/>
      <c r="E92" s="13"/>
      <c r="F92" s="9"/>
    </row>
    <row r="93" spans="1:6" ht="15">
      <c r="A93" s="246"/>
      <c r="B93" s="32"/>
      <c r="D93" s="9"/>
      <c r="E93" s="13"/>
      <c r="F93" s="9"/>
    </row>
    <row r="94" spans="1:6" ht="15">
      <c r="A94" s="246"/>
      <c r="B94" s="32"/>
      <c r="D94" s="9"/>
      <c r="E94" s="13"/>
      <c r="F94" s="9"/>
    </row>
    <row r="95" spans="1:6" ht="15">
      <c r="A95" s="246"/>
      <c r="B95" s="32"/>
      <c r="D95" s="9"/>
      <c r="E95" s="13"/>
      <c r="F95" s="9"/>
    </row>
  </sheetData>
  <sheetProtection/>
  <mergeCells count="1">
    <mergeCell ref="D4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57421875" style="209" bestFit="1" customWidth="1"/>
    <col min="2" max="2" width="3.7109375" style="2" customWidth="1"/>
    <col min="3" max="3" width="42.421875" style="9" customWidth="1"/>
    <col min="4" max="6" width="13.7109375" style="3" customWidth="1"/>
    <col min="7" max="7" width="13.421875" style="5" customWidth="1"/>
    <col min="8" max="8" width="4.57421875" style="0" customWidth="1"/>
  </cols>
  <sheetData>
    <row r="1" spans="2:7" ht="18">
      <c r="B1" s="210"/>
      <c r="C1" s="211" t="s">
        <v>112</v>
      </c>
      <c r="D1" s="212"/>
      <c r="E1" s="212"/>
      <c r="F1" s="212"/>
      <c r="G1" s="258"/>
    </row>
    <row r="2" spans="2:7" ht="18">
      <c r="B2" s="210"/>
      <c r="C2" s="215" t="s">
        <v>113</v>
      </c>
      <c r="D2" s="216"/>
      <c r="E2" s="9"/>
      <c r="F2" s="216" t="s">
        <v>158</v>
      </c>
      <c r="G2" s="216"/>
    </row>
    <row r="3" spans="2:7" ht="23.25" thickBot="1">
      <c r="B3" s="32"/>
      <c r="C3" s="217" t="s">
        <v>159</v>
      </c>
      <c r="D3" s="218"/>
      <c r="E3" s="218"/>
      <c r="F3" s="218"/>
      <c r="G3" s="13"/>
    </row>
    <row r="4" spans="2:7" ht="26.25" thickBot="1">
      <c r="B4" s="221" t="s">
        <v>7</v>
      </c>
      <c r="C4" s="222" t="s">
        <v>8</v>
      </c>
      <c r="D4" s="311" t="s">
        <v>115</v>
      </c>
      <c r="E4" s="312"/>
      <c r="F4" s="312"/>
      <c r="G4" s="314"/>
    </row>
    <row r="5" spans="2:7" ht="15.75" thickBot="1">
      <c r="B5" s="223"/>
      <c r="C5" s="224"/>
      <c r="D5" s="262" t="s">
        <v>26</v>
      </c>
      <c r="E5" s="263" t="s">
        <v>28</v>
      </c>
      <c r="F5" s="264" t="s">
        <v>25</v>
      </c>
      <c r="G5" s="248" t="s">
        <v>117</v>
      </c>
    </row>
    <row r="6" spans="2:7" ht="15">
      <c r="B6" s="230"/>
      <c r="C6" s="231"/>
      <c r="D6" s="265"/>
      <c r="E6" s="266"/>
      <c r="F6" s="266"/>
      <c r="G6" s="252"/>
    </row>
    <row r="7" spans="1:9" ht="15.75">
      <c r="A7" s="236">
        <v>1</v>
      </c>
      <c r="B7" s="237">
        <v>3</v>
      </c>
      <c r="C7" s="152" t="s">
        <v>120</v>
      </c>
      <c r="D7" s="238">
        <v>660</v>
      </c>
      <c r="E7" s="239">
        <v>0</v>
      </c>
      <c r="F7" s="239">
        <v>0</v>
      </c>
      <c r="G7" s="256">
        <v>660</v>
      </c>
      <c r="I7" s="267"/>
    </row>
    <row r="8" spans="1:9" ht="15.75">
      <c r="A8" s="236">
        <v>2</v>
      </c>
      <c r="B8" s="237">
        <v>26</v>
      </c>
      <c r="C8" s="152" t="s">
        <v>144</v>
      </c>
      <c r="D8" s="238">
        <v>1800</v>
      </c>
      <c r="E8" s="239">
        <v>540</v>
      </c>
      <c r="F8" s="239">
        <v>0</v>
      </c>
      <c r="G8" s="256">
        <v>2340</v>
      </c>
      <c r="I8" s="267"/>
    </row>
    <row r="9" spans="1:9" ht="15.75">
      <c r="A9" s="236">
        <v>3</v>
      </c>
      <c r="B9" s="237">
        <v>34</v>
      </c>
      <c r="C9" s="152" t="s">
        <v>150</v>
      </c>
      <c r="D9" s="238">
        <v>3780</v>
      </c>
      <c r="E9" s="239">
        <v>0</v>
      </c>
      <c r="F9" s="239">
        <v>0</v>
      </c>
      <c r="G9" s="256">
        <v>3780</v>
      </c>
      <c r="I9" s="267"/>
    </row>
    <row r="10" spans="1:9" ht="15.75">
      <c r="A10" s="236">
        <v>4</v>
      </c>
      <c r="B10" s="237">
        <v>31</v>
      </c>
      <c r="C10" s="152" t="s">
        <v>147</v>
      </c>
      <c r="D10" s="238">
        <v>4080</v>
      </c>
      <c r="E10" s="239">
        <v>0</v>
      </c>
      <c r="F10" s="239">
        <v>0</v>
      </c>
      <c r="G10" s="256">
        <v>4080</v>
      </c>
      <c r="I10" s="267"/>
    </row>
    <row r="11" spans="1:9" ht="15.75">
      <c r="A11" s="236">
        <v>5</v>
      </c>
      <c r="B11" s="237">
        <v>21</v>
      </c>
      <c r="C11" s="152" t="s">
        <v>143</v>
      </c>
      <c r="D11" s="238">
        <v>5880</v>
      </c>
      <c r="E11" s="239">
        <v>0</v>
      </c>
      <c r="F11" s="239">
        <v>600</v>
      </c>
      <c r="G11" s="256">
        <v>6480</v>
      </c>
      <c r="I11" s="267"/>
    </row>
    <row r="12" spans="1:9" ht="15.75">
      <c r="A12" s="236">
        <v>6</v>
      </c>
      <c r="B12" s="237">
        <v>30</v>
      </c>
      <c r="C12" s="152" t="s">
        <v>146</v>
      </c>
      <c r="D12" s="238">
        <v>4200</v>
      </c>
      <c r="E12" s="239">
        <v>0</v>
      </c>
      <c r="F12" s="239">
        <v>2400</v>
      </c>
      <c r="G12" s="256">
        <v>6600</v>
      </c>
      <c r="I12" s="267"/>
    </row>
    <row r="13" spans="1:9" ht="15.75">
      <c r="A13" s="236">
        <v>7</v>
      </c>
      <c r="B13" s="237">
        <v>35</v>
      </c>
      <c r="C13" s="152" t="s">
        <v>151</v>
      </c>
      <c r="D13" s="238">
        <v>7320</v>
      </c>
      <c r="E13" s="239">
        <v>420</v>
      </c>
      <c r="F13" s="239">
        <v>7200</v>
      </c>
      <c r="G13" s="256">
        <v>14940</v>
      </c>
      <c r="I13" s="267"/>
    </row>
    <row r="14" spans="1:9" ht="15.75">
      <c r="A14" s="236">
        <v>8</v>
      </c>
      <c r="B14" s="237">
        <v>38</v>
      </c>
      <c r="C14" s="152" t="s">
        <v>154</v>
      </c>
      <c r="D14" s="238">
        <v>8220</v>
      </c>
      <c r="E14" s="239">
        <v>4560</v>
      </c>
      <c r="F14" s="239">
        <v>6000</v>
      </c>
      <c r="G14" s="256">
        <v>18780</v>
      </c>
      <c r="I14" s="267"/>
    </row>
    <row r="15" spans="1:9" ht="15.75">
      <c r="A15" s="236" t="s">
        <v>53</v>
      </c>
      <c r="B15" s="237">
        <v>7</v>
      </c>
      <c r="C15" s="152" t="s">
        <v>137</v>
      </c>
      <c r="D15" s="253"/>
      <c r="E15" s="254"/>
      <c r="F15" s="254"/>
      <c r="G15" s="260" t="s">
        <v>53</v>
      </c>
      <c r="I15" s="267"/>
    </row>
    <row r="16" spans="1:9" ht="15.75">
      <c r="A16" s="236" t="s">
        <v>61</v>
      </c>
      <c r="B16" s="237">
        <v>39</v>
      </c>
      <c r="C16" s="152" t="s">
        <v>155</v>
      </c>
      <c r="D16" s="253"/>
      <c r="E16" s="254"/>
      <c r="F16" s="254"/>
      <c r="G16" s="260" t="s">
        <v>61</v>
      </c>
      <c r="I16" s="267"/>
    </row>
    <row r="17" spans="1:7" ht="16.5" thickBot="1">
      <c r="A17" s="236"/>
      <c r="B17" s="241"/>
      <c r="C17" s="242"/>
      <c r="D17" s="243"/>
      <c r="E17" s="261"/>
      <c r="F17" s="261"/>
      <c r="G17" s="257"/>
    </row>
    <row r="18" spans="1:8" ht="15">
      <c r="A18" s="246"/>
      <c r="B18" s="32"/>
      <c r="D18" s="9"/>
      <c r="E18" s="9"/>
      <c r="F18" s="9"/>
      <c r="G18" s="13"/>
      <c r="H18" s="9"/>
    </row>
    <row r="19" spans="1:8" ht="15">
      <c r="A19" s="246"/>
      <c r="B19" s="32"/>
      <c r="D19" s="9"/>
      <c r="E19" s="9"/>
      <c r="F19" s="9"/>
      <c r="G19" s="13"/>
      <c r="H19" s="9"/>
    </row>
    <row r="20" spans="1:8" ht="15">
      <c r="A20" s="246"/>
      <c r="B20" s="32"/>
      <c r="D20" s="9"/>
      <c r="E20" s="9"/>
      <c r="F20" s="9"/>
      <c r="G20" s="13"/>
      <c r="H20" s="9"/>
    </row>
    <row r="21" spans="1:8" ht="15">
      <c r="A21" s="246"/>
      <c r="B21" s="32"/>
      <c r="D21" s="9"/>
      <c r="E21" s="9"/>
      <c r="F21" s="9"/>
      <c r="G21" s="13"/>
      <c r="H21" s="9"/>
    </row>
    <row r="22" spans="1:8" ht="15">
      <c r="A22" s="246"/>
      <c r="B22" s="32"/>
      <c r="D22" s="9"/>
      <c r="E22" s="9"/>
      <c r="F22" s="9"/>
      <c r="G22" s="13"/>
      <c r="H22" s="9"/>
    </row>
    <row r="23" spans="1:8" ht="15">
      <c r="A23" s="246"/>
      <c r="B23" s="32"/>
      <c r="D23" s="9"/>
      <c r="E23" s="9"/>
      <c r="F23" s="9"/>
      <c r="G23" s="13"/>
      <c r="H23" s="9"/>
    </row>
    <row r="24" spans="1:8" ht="15">
      <c r="A24" s="246"/>
      <c r="B24" s="32"/>
      <c r="D24" s="9"/>
      <c r="E24" s="9"/>
      <c r="F24" s="9"/>
      <c r="G24" s="13"/>
      <c r="H24" s="9"/>
    </row>
    <row r="25" spans="1:8" ht="15">
      <c r="A25" s="246"/>
      <c r="B25" s="32"/>
      <c r="D25" s="9"/>
      <c r="E25" s="9"/>
      <c r="F25" s="9"/>
      <c r="G25" s="13"/>
      <c r="H25" s="9"/>
    </row>
    <row r="26" spans="1:8" ht="15">
      <c r="A26" s="246"/>
      <c r="B26" s="32"/>
      <c r="D26" s="9"/>
      <c r="E26" s="9"/>
      <c r="F26" s="9"/>
      <c r="G26" s="13"/>
      <c r="H26" s="9"/>
    </row>
    <row r="27" spans="1:8" ht="15">
      <c r="A27" s="246"/>
      <c r="B27" s="32"/>
      <c r="D27" s="9"/>
      <c r="E27" s="9"/>
      <c r="F27" s="9"/>
      <c r="G27" s="13"/>
      <c r="H27" s="9"/>
    </row>
    <row r="28" spans="1:8" ht="15">
      <c r="A28" s="246"/>
      <c r="B28" s="32"/>
      <c r="D28" s="9"/>
      <c r="E28" s="9"/>
      <c r="F28" s="9"/>
      <c r="G28" s="13"/>
      <c r="H28" s="9"/>
    </row>
    <row r="29" spans="1:8" ht="15">
      <c r="A29" s="246"/>
      <c r="B29" s="32"/>
      <c r="D29" s="9"/>
      <c r="E29" s="9"/>
      <c r="F29" s="9"/>
      <c r="G29" s="13"/>
      <c r="H29" s="9"/>
    </row>
    <row r="30" spans="1:8" ht="15">
      <c r="A30" s="246"/>
      <c r="B30" s="32"/>
      <c r="D30" s="9"/>
      <c r="E30" s="9"/>
      <c r="F30" s="9"/>
      <c r="G30" s="13"/>
      <c r="H30" s="9"/>
    </row>
    <row r="31" spans="1:8" ht="15">
      <c r="A31" s="246"/>
      <c r="B31" s="32"/>
      <c r="D31" s="9"/>
      <c r="E31" s="9"/>
      <c r="F31" s="9"/>
      <c r="G31" s="13"/>
      <c r="H31" s="9"/>
    </row>
    <row r="32" spans="1:8" ht="15">
      <c r="A32" s="246"/>
      <c r="B32" s="32"/>
      <c r="D32" s="9"/>
      <c r="E32" s="9"/>
      <c r="F32" s="9"/>
      <c r="G32" s="13"/>
      <c r="H32" s="9"/>
    </row>
    <row r="33" spans="1:8" ht="15">
      <c r="A33" s="246"/>
      <c r="B33" s="32"/>
      <c r="D33" s="9"/>
      <c r="E33" s="9"/>
      <c r="F33" s="9"/>
      <c r="G33" s="13"/>
      <c r="H33" s="9"/>
    </row>
    <row r="34" spans="1:8" ht="15">
      <c r="A34" s="246"/>
      <c r="B34" s="32"/>
      <c r="D34" s="9"/>
      <c r="E34" s="9"/>
      <c r="F34" s="9"/>
      <c r="G34" s="13"/>
      <c r="H34" s="9"/>
    </row>
    <row r="35" spans="1:8" ht="15">
      <c r="A35" s="246"/>
      <c r="B35" s="32"/>
      <c r="D35" s="9"/>
      <c r="E35" s="9"/>
      <c r="F35" s="9"/>
      <c r="G35" s="13"/>
      <c r="H35" s="9"/>
    </row>
    <row r="36" spans="1:8" ht="15">
      <c r="A36" s="246"/>
      <c r="B36" s="32"/>
      <c r="D36" s="9"/>
      <c r="E36" s="9"/>
      <c r="F36" s="9"/>
      <c r="G36" s="13"/>
      <c r="H36" s="9"/>
    </row>
    <row r="37" spans="1:8" ht="15">
      <c r="A37" s="246"/>
      <c r="B37" s="32"/>
      <c r="D37" s="9"/>
      <c r="E37" s="9"/>
      <c r="F37" s="9"/>
      <c r="G37" s="13"/>
      <c r="H37" s="9"/>
    </row>
    <row r="38" spans="1:8" ht="15">
      <c r="A38" s="246"/>
      <c r="B38" s="32"/>
      <c r="D38" s="9"/>
      <c r="E38" s="9"/>
      <c r="F38" s="9"/>
      <c r="G38" s="13"/>
      <c r="H38" s="9"/>
    </row>
    <row r="39" spans="1:8" ht="15">
      <c r="A39" s="246"/>
      <c r="B39" s="32"/>
      <c r="D39" s="9"/>
      <c r="E39" s="9"/>
      <c r="F39" s="9"/>
      <c r="G39" s="13"/>
      <c r="H39" s="9"/>
    </row>
    <row r="40" spans="1:8" ht="15">
      <c r="A40" s="246"/>
      <c r="B40" s="32"/>
      <c r="D40" s="9"/>
      <c r="E40" s="9"/>
      <c r="F40" s="9"/>
      <c r="G40" s="13"/>
      <c r="H40" s="9"/>
    </row>
    <row r="41" spans="1:8" ht="15">
      <c r="A41" s="246"/>
      <c r="B41" s="32"/>
      <c r="D41" s="9"/>
      <c r="E41" s="9"/>
      <c r="F41" s="9"/>
      <c r="G41" s="13"/>
      <c r="H41" s="9"/>
    </row>
    <row r="42" spans="1:8" ht="15">
      <c r="A42" s="246"/>
      <c r="B42" s="32"/>
      <c r="D42" s="9"/>
      <c r="E42" s="9"/>
      <c r="F42" s="9"/>
      <c r="G42" s="13"/>
      <c r="H42" s="9"/>
    </row>
    <row r="43" spans="1:8" ht="15">
      <c r="A43" s="246"/>
      <c r="B43" s="32"/>
      <c r="D43" s="9"/>
      <c r="E43" s="9"/>
      <c r="F43" s="9"/>
      <c r="G43" s="13"/>
      <c r="H43" s="9"/>
    </row>
    <row r="44" spans="1:8" ht="15">
      <c r="A44" s="246"/>
      <c r="B44" s="32"/>
      <c r="D44" s="9"/>
      <c r="E44" s="9"/>
      <c r="F44" s="9"/>
      <c r="G44" s="13"/>
      <c r="H44" s="9"/>
    </row>
    <row r="45" spans="1:8" ht="15">
      <c r="A45" s="246"/>
      <c r="B45" s="32"/>
      <c r="D45" s="9"/>
      <c r="E45" s="9"/>
      <c r="F45" s="9"/>
      <c r="G45" s="13"/>
      <c r="H45" s="9"/>
    </row>
    <row r="46" spans="1:8" ht="15">
      <c r="A46" s="246"/>
      <c r="B46" s="32"/>
      <c r="D46" s="9"/>
      <c r="E46" s="9"/>
      <c r="F46" s="9"/>
      <c r="G46" s="13"/>
      <c r="H46" s="9"/>
    </row>
    <row r="47" spans="1:8" ht="15">
      <c r="A47" s="246"/>
      <c r="B47" s="32"/>
      <c r="D47" s="9"/>
      <c r="E47" s="9"/>
      <c r="F47" s="9"/>
      <c r="G47" s="13"/>
      <c r="H47" s="9"/>
    </row>
    <row r="48" spans="1:8" ht="15">
      <c r="A48" s="246"/>
      <c r="B48" s="32"/>
      <c r="D48" s="9"/>
      <c r="E48" s="9"/>
      <c r="F48" s="9"/>
      <c r="G48" s="13"/>
      <c r="H48" s="9"/>
    </row>
    <row r="49" spans="1:8" ht="15">
      <c r="A49" s="246"/>
      <c r="B49" s="32"/>
      <c r="D49" s="9"/>
      <c r="E49" s="9"/>
      <c r="F49" s="9"/>
      <c r="G49" s="13"/>
      <c r="H49" s="9"/>
    </row>
    <row r="50" spans="1:8" ht="15">
      <c r="A50" s="246"/>
      <c r="B50" s="32"/>
      <c r="D50" s="9"/>
      <c r="E50" s="9"/>
      <c r="F50" s="9"/>
      <c r="G50" s="13"/>
      <c r="H50" s="9"/>
    </row>
    <row r="51" spans="1:8" ht="15">
      <c r="A51" s="246"/>
      <c r="B51" s="32"/>
      <c r="D51" s="9"/>
      <c r="E51" s="9"/>
      <c r="F51" s="9"/>
      <c r="G51" s="13"/>
      <c r="H51" s="9"/>
    </row>
    <row r="52" spans="1:8" ht="15">
      <c r="A52" s="246"/>
      <c r="B52" s="32"/>
      <c r="D52" s="9"/>
      <c r="E52" s="9"/>
      <c r="F52" s="9"/>
      <c r="G52" s="13"/>
      <c r="H52" s="9"/>
    </row>
    <row r="53" spans="1:8" ht="15">
      <c r="A53" s="246"/>
      <c r="B53" s="32"/>
      <c r="D53" s="9"/>
      <c r="E53" s="9"/>
      <c r="F53" s="9"/>
      <c r="G53" s="13"/>
      <c r="H53" s="9"/>
    </row>
    <row r="54" spans="1:8" ht="15">
      <c r="A54" s="246"/>
      <c r="B54" s="32"/>
      <c r="D54" s="9"/>
      <c r="E54" s="9"/>
      <c r="F54" s="9"/>
      <c r="G54" s="13"/>
      <c r="H54" s="9"/>
    </row>
    <row r="55" spans="1:8" ht="15">
      <c r="A55" s="246"/>
      <c r="B55" s="32"/>
      <c r="D55" s="9"/>
      <c r="E55" s="9"/>
      <c r="F55" s="9"/>
      <c r="G55" s="13"/>
      <c r="H55" s="9"/>
    </row>
    <row r="56" spans="1:8" ht="15">
      <c r="A56" s="246"/>
      <c r="B56" s="32"/>
      <c r="D56" s="9"/>
      <c r="E56" s="9"/>
      <c r="F56" s="9"/>
      <c r="G56" s="13"/>
      <c r="H56" s="9"/>
    </row>
    <row r="57" spans="1:8" ht="15">
      <c r="A57" s="246"/>
      <c r="B57" s="32"/>
      <c r="D57" s="9"/>
      <c r="E57" s="9"/>
      <c r="F57" s="9"/>
      <c r="G57" s="13"/>
      <c r="H57" s="9"/>
    </row>
    <row r="58" spans="1:8" ht="15">
      <c r="A58" s="246"/>
      <c r="B58" s="32"/>
      <c r="D58" s="9"/>
      <c r="E58" s="9"/>
      <c r="F58" s="9"/>
      <c r="G58" s="13"/>
      <c r="H58" s="9"/>
    </row>
    <row r="59" spans="1:8" ht="15">
      <c r="A59" s="246"/>
      <c r="B59" s="32"/>
      <c r="D59" s="9"/>
      <c r="E59" s="9"/>
      <c r="F59" s="9"/>
      <c r="G59" s="13"/>
      <c r="H59" s="9"/>
    </row>
    <row r="60" spans="1:8" ht="15">
      <c r="A60" s="246"/>
      <c r="B60" s="32"/>
      <c r="D60" s="9"/>
      <c r="E60" s="9"/>
      <c r="F60" s="9"/>
      <c r="G60" s="13"/>
      <c r="H60" s="9"/>
    </row>
    <row r="61" spans="1:8" ht="15">
      <c r="A61" s="246"/>
      <c r="B61" s="32"/>
      <c r="D61" s="9"/>
      <c r="E61" s="9"/>
      <c r="F61" s="9"/>
      <c r="G61" s="13"/>
      <c r="H61" s="9"/>
    </row>
    <row r="62" spans="1:8" ht="15">
      <c r="A62" s="246"/>
      <c r="B62" s="32"/>
      <c r="D62" s="9"/>
      <c r="E62" s="9"/>
      <c r="F62" s="9"/>
      <c r="G62" s="13"/>
      <c r="H62" s="9"/>
    </row>
    <row r="63" spans="1:8" ht="15">
      <c r="A63" s="246"/>
      <c r="B63" s="32"/>
      <c r="D63" s="9"/>
      <c r="E63" s="9"/>
      <c r="F63" s="9"/>
      <c r="G63" s="13"/>
      <c r="H63" s="9"/>
    </row>
    <row r="64" spans="1:8" ht="15">
      <c r="A64" s="246"/>
      <c r="B64" s="32"/>
      <c r="D64" s="9"/>
      <c r="E64" s="9"/>
      <c r="F64" s="9"/>
      <c r="G64" s="13"/>
      <c r="H64" s="9"/>
    </row>
    <row r="65" spans="1:8" ht="15">
      <c r="A65" s="246"/>
      <c r="B65" s="32"/>
      <c r="D65" s="9"/>
      <c r="E65" s="9"/>
      <c r="F65" s="9"/>
      <c r="G65" s="13"/>
      <c r="H65" s="9"/>
    </row>
    <row r="66" spans="1:8" ht="15">
      <c r="A66" s="246"/>
      <c r="B66" s="32"/>
      <c r="D66" s="9"/>
      <c r="E66" s="9"/>
      <c r="F66" s="9"/>
      <c r="G66" s="13"/>
      <c r="H66" s="9"/>
    </row>
    <row r="67" spans="1:8" ht="15">
      <c r="A67" s="246"/>
      <c r="B67" s="32"/>
      <c r="D67" s="9"/>
      <c r="E67" s="9"/>
      <c r="F67" s="9"/>
      <c r="G67" s="13"/>
      <c r="H67" s="9"/>
    </row>
    <row r="68" spans="1:8" ht="15">
      <c r="A68" s="246"/>
      <c r="B68" s="32"/>
      <c r="D68" s="9"/>
      <c r="E68" s="9"/>
      <c r="F68" s="9"/>
      <c r="G68" s="13"/>
      <c r="H68" s="9"/>
    </row>
    <row r="69" spans="1:8" ht="15">
      <c r="A69" s="246"/>
      <c r="B69" s="32"/>
      <c r="D69" s="9"/>
      <c r="E69" s="9"/>
      <c r="F69" s="9"/>
      <c r="G69" s="13"/>
      <c r="H69" s="9"/>
    </row>
    <row r="70" spans="1:8" ht="15">
      <c r="A70" s="246"/>
      <c r="B70" s="32"/>
      <c r="D70" s="9"/>
      <c r="E70" s="9"/>
      <c r="F70" s="9"/>
      <c r="G70" s="13"/>
      <c r="H70" s="9"/>
    </row>
    <row r="71" spans="1:8" ht="15">
      <c r="A71" s="246"/>
      <c r="B71" s="32"/>
      <c r="D71" s="9"/>
      <c r="E71" s="9"/>
      <c r="F71" s="9"/>
      <c r="G71" s="13"/>
      <c r="H71" s="9"/>
    </row>
    <row r="72" spans="1:8" ht="15">
      <c r="A72" s="246"/>
      <c r="B72" s="32"/>
      <c r="D72" s="9"/>
      <c r="E72" s="9"/>
      <c r="F72" s="9"/>
      <c r="G72" s="13"/>
      <c r="H72" s="9"/>
    </row>
    <row r="73" spans="1:8" ht="15">
      <c r="A73" s="246"/>
      <c r="B73" s="32"/>
      <c r="D73" s="9"/>
      <c r="E73" s="9"/>
      <c r="F73" s="9"/>
      <c r="G73" s="13"/>
      <c r="H73" s="9"/>
    </row>
    <row r="74" spans="1:8" ht="15">
      <c r="A74" s="246"/>
      <c r="B74" s="32"/>
      <c r="D74" s="9"/>
      <c r="E74" s="9"/>
      <c r="F74" s="9"/>
      <c r="G74" s="13"/>
      <c r="H74" s="9"/>
    </row>
    <row r="75" spans="1:8" ht="15">
      <c r="A75" s="246"/>
      <c r="B75" s="32"/>
      <c r="D75" s="9"/>
      <c r="E75" s="9"/>
      <c r="F75" s="9"/>
      <c r="G75" s="13"/>
      <c r="H75" s="9"/>
    </row>
    <row r="76" spans="1:8" ht="15">
      <c r="A76" s="246"/>
      <c r="B76" s="32"/>
      <c r="D76" s="9"/>
      <c r="E76" s="9"/>
      <c r="F76" s="9"/>
      <c r="G76" s="13"/>
      <c r="H76" s="9"/>
    </row>
    <row r="77" spans="1:8" ht="15">
      <c r="A77" s="246"/>
      <c r="B77" s="32"/>
      <c r="D77" s="9"/>
      <c r="E77" s="9"/>
      <c r="F77" s="9"/>
      <c r="G77" s="13"/>
      <c r="H77" s="9"/>
    </row>
    <row r="78" spans="1:8" ht="15">
      <c r="A78" s="246"/>
      <c r="B78" s="32"/>
      <c r="D78" s="9"/>
      <c r="E78" s="9"/>
      <c r="F78" s="9"/>
      <c r="G78" s="13"/>
      <c r="H78" s="9"/>
    </row>
    <row r="79" spans="1:8" ht="15">
      <c r="A79" s="246"/>
      <c r="B79" s="32"/>
      <c r="D79" s="9"/>
      <c r="E79" s="9"/>
      <c r="F79" s="9"/>
      <c r="G79" s="13"/>
      <c r="H79" s="9"/>
    </row>
    <row r="80" spans="1:8" ht="15">
      <c r="A80" s="246"/>
      <c r="B80" s="32"/>
      <c r="D80" s="9"/>
      <c r="E80" s="9"/>
      <c r="F80" s="9"/>
      <c r="G80" s="13"/>
      <c r="H80" s="9"/>
    </row>
    <row r="81" spans="1:8" ht="15">
      <c r="A81" s="246"/>
      <c r="B81" s="32"/>
      <c r="D81" s="9"/>
      <c r="E81" s="9"/>
      <c r="F81" s="9"/>
      <c r="G81" s="13"/>
      <c r="H81" s="9"/>
    </row>
    <row r="82" spans="1:8" ht="15">
      <c r="A82" s="246"/>
      <c r="B82" s="32"/>
      <c r="D82" s="9"/>
      <c r="E82" s="9"/>
      <c r="F82" s="9"/>
      <c r="G82" s="13"/>
      <c r="H82" s="9"/>
    </row>
    <row r="83" spans="1:8" ht="15">
      <c r="A83" s="246"/>
      <c r="B83" s="32"/>
      <c r="D83" s="9"/>
      <c r="E83" s="9"/>
      <c r="F83" s="9"/>
      <c r="G83" s="13"/>
      <c r="H83" s="9"/>
    </row>
    <row r="84" spans="1:8" ht="15">
      <c r="A84" s="246"/>
      <c r="B84" s="32"/>
      <c r="D84" s="9"/>
      <c r="E84" s="9"/>
      <c r="F84" s="9"/>
      <c r="G84" s="13"/>
      <c r="H84" s="9"/>
    </row>
    <row r="85" spans="1:8" ht="15">
      <c r="A85" s="246"/>
      <c r="B85" s="32"/>
      <c r="D85" s="9"/>
      <c r="E85" s="9"/>
      <c r="F85" s="9"/>
      <c r="G85" s="13"/>
      <c r="H85" s="9"/>
    </row>
    <row r="86" spans="1:8" ht="15">
      <c r="A86" s="246"/>
      <c r="B86" s="32"/>
      <c r="D86" s="9"/>
      <c r="E86" s="9"/>
      <c r="F86" s="9"/>
      <c r="G86" s="13"/>
      <c r="H86" s="9"/>
    </row>
    <row r="87" spans="1:8" ht="15">
      <c r="A87" s="246"/>
      <c r="B87" s="32"/>
      <c r="D87" s="9"/>
      <c r="E87" s="9"/>
      <c r="F87" s="9"/>
      <c r="G87" s="13"/>
      <c r="H87" s="9"/>
    </row>
    <row r="88" spans="1:8" ht="15">
      <c r="A88" s="246"/>
      <c r="B88" s="32"/>
      <c r="D88" s="9"/>
      <c r="E88" s="9"/>
      <c r="F88" s="9"/>
      <c r="G88" s="13"/>
      <c r="H88" s="9"/>
    </row>
    <row r="89" spans="1:8" ht="15">
      <c r="A89" s="246"/>
      <c r="B89" s="32"/>
      <c r="D89" s="9"/>
      <c r="E89" s="9"/>
      <c r="F89" s="9"/>
      <c r="G89" s="13"/>
      <c r="H89" s="9"/>
    </row>
    <row r="90" spans="1:8" ht="15">
      <c r="A90" s="246"/>
      <c r="B90" s="32"/>
      <c r="D90" s="9"/>
      <c r="E90" s="9"/>
      <c r="F90" s="9"/>
      <c r="G90" s="13"/>
      <c r="H90" s="9"/>
    </row>
    <row r="91" spans="1:8" ht="15">
      <c r="A91" s="246"/>
      <c r="B91" s="32"/>
      <c r="D91" s="9"/>
      <c r="E91" s="9"/>
      <c r="F91" s="9"/>
      <c r="G91" s="13"/>
      <c r="H91" s="9"/>
    </row>
    <row r="92" spans="1:8" ht="15">
      <c r="A92" s="246"/>
      <c r="B92" s="32"/>
      <c r="D92" s="9"/>
      <c r="E92" s="9"/>
      <c r="F92" s="9"/>
      <c r="G92" s="13"/>
      <c r="H92" s="9"/>
    </row>
    <row r="93" spans="1:8" ht="15">
      <c r="A93" s="246"/>
      <c r="B93" s="32"/>
      <c r="D93" s="9"/>
      <c r="E93" s="9"/>
      <c r="F93" s="9"/>
      <c r="G93" s="13"/>
      <c r="H93" s="9"/>
    </row>
    <row r="94" spans="1:8" ht="15">
      <c r="A94" s="246"/>
      <c r="B94" s="32"/>
      <c r="D94" s="9"/>
      <c r="E94" s="9"/>
      <c r="F94" s="9"/>
      <c r="G94" s="13"/>
      <c r="H94" s="9"/>
    </row>
    <row r="95" spans="1:8" ht="15">
      <c r="A95" s="246"/>
      <c r="B95" s="32"/>
      <c r="D95" s="9"/>
      <c r="E95" s="9"/>
      <c r="F95" s="9"/>
      <c r="G95" s="13"/>
      <c r="H95" s="9"/>
    </row>
    <row r="96" spans="1:8" ht="15">
      <c r="A96" s="246"/>
      <c r="B96" s="32"/>
      <c r="D96" s="9"/>
      <c r="E96" s="9"/>
      <c r="F96" s="9"/>
      <c r="G96" s="13"/>
      <c r="H96" s="9"/>
    </row>
    <row r="97" spans="1:8" ht="15">
      <c r="A97" s="246"/>
      <c r="B97" s="32"/>
      <c r="D97" s="9"/>
      <c r="E97" s="9"/>
      <c r="F97" s="9"/>
      <c r="G97" s="13"/>
      <c r="H97" s="9"/>
    </row>
    <row r="98" spans="1:8" ht="15">
      <c r="A98" s="246"/>
      <c r="B98" s="32"/>
      <c r="D98" s="9"/>
      <c r="E98" s="9"/>
      <c r="F98" s="9"/>
      <c r="G98" s="13"/>
      <c r="H98" s="9"/>
    </row>
    <row r="99" spans="1:8" ht="15">
      <c r="A99" s="246"/>
      <c r="B99" s="32"/>
      <c r="D99" s="9"/>
      <c r="E99" s="9"/>
      <c r="F99" s="9"/>
      <c r="G99" s="13"/>
      <c r="H99" s="9"/>
    </row>
    <row r="100" spans="1:8" ht="15">
      <c r="A100" s="246"/>
      <c r="B100" s="32"/>
      <c r="D100" s="9"/>
      <c r="E100" s="9"/>
      <c r="F100" s="9"/>
      <c r="G100" s="13"/>
      <c r="H100" s="9"/>
    </row>
  </sheetData>
  <sheetProtection/>
  <mergeCells count="1">
    <mergeCell ref="D4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209" bestFit="1" customWidth="1"/>
    <col min="2" max="2" width="3.7109375" style="2" customWidth="1"/>
    <col min="3" max="3" width="45.140625" style="9" customWidth="1"/>
    <col min="4" max="4" width="17.57421875" style="3" customWidth="1"/>
    <col min="5" max="5" width="10.140625" style="5" customWidth="1"/>
    <col min="6" max="6" width="4.57421875" style="0" customWidth="1"/>
  </cols>
  <sheetData>
    <row r="1" spans="2:5" ht="18">
      <c r="B1" s="210"/>
      <c r="C1" s="211" t="s">
        <v>112</v>
      </c>
      <c r="D1" s="212"/>
      <c r="E1" s="258"/>
    </row>
    <row r="2" spans="2:5" ht="18">
      <c r="B2" s="210"/>
      <c r="C2" s="215" t="s">
        <v>113</v>
      </c>
      <c r="D2" s="259" t="s">
        <v>156</v>
      </c>
      <c r="E2" s="216"/>
    </row>
    <row r="3" spans="2:5" ht="23.25" thickBot="1">
      <c r="B3" s="32"/>
      <c r="C3" s="217" t="s">
        <v>160</v>
      </c>
      <c r="D3" s="218"/>
      <c r="E3" s="13"/>
    </row>
    <row r="4" spans="2:5" ht="26.25" thickBot="1">
      <c r="B4" s="221" t="s">
        <v>7</v>
      </c>
      <c r="C4" s="222" t="s">
        <v>8</v>
      </c>
      <c r="D4" s="311" t="s">
        <v>115</v>
      </c>
      <c r="E4" s="314"/>
    </row>
    <row r="5" spans="2:5" ht="15.75" thickBot="1">
      <c r="B5" s="223"/>
      <c r="C5" s="224"/>
      <c r="D5" s="262" t="s">
        <v>24</v>
      </c>
      <c r="E5" s="248" t="s">
        <v>117</v>
      </c>
    </row>
    <row r="6" spans="2:5" ht="15">
      <c r="B6" s="230"/>
      <c r="C6" s="231"/>
      <c r="D6" s="249"/>
      <c r="E6" s="252"/>
    </row>
    <row r="7" spans="1:7" ht="15.75">
      <c r="A7" s="236">
        <v>1</v>
      </c>
      <c r="B7" s="237">
        <v>16</v>
      </c>
      <c r="C7" s="152" t="s">
        <v>126</v>
      </c>
      <c r="D7" s="238">
        <v>3004</v>
      </c>
      <c r="E7" s="256">
        <v>3004</v>
      </c>
      <c r="G7" s="267"/>
    </row>
    <row r="8" spans="1:7" ht="15.75">
      <c r="A8" s="236">
        <v>2</v>
      </c>
      <c r="B8" s="237">
        <v>8</v>
      </c>
      <c r="C8" s="152" t="s">
        <v>122</v>
      </c>
      <c r="D8" s="238">
        <v>3916</v>
      </c>
      <c r="E8" s="256">
        <v>3916</v>
      </c>
      <c r="G8" s="267"/>
    </row>
    <row r="9" spans="1:7" ht="15.75">
      <c r="A9" s="236">
        <v>3</v>
      </c>
      <c r="B9" s="237">
        <v>2</v>
      </c>
      <c r="C9" s="152" t="s">
        <v>138</v>
      </c>
      <c r="D9" s="238">
        <v>4937</v>
      </c>
      <c r="E9" s="256">
        <v>4937</v>
      </c>
      <c r="G9" s="267"/>
    </row>
    <row r="10" spans="1:7" ht="15.75">
      <c r="A10" s="236">
        <v>4</v>
      </c>
      <c r="B10" s="237">
        <v>5</v>
      </c>
      <c r="C10" s="152" t="s">
        <v>136</v>
      </c>
      <c r="D10" s="238">
        <v>8551</v>
      </c>
      <c r="E10" s="256">
        <v>8551</v>
      </c>
      <c r="G10" s="267"/>
    </row>
    <row r="11" spans="2:5" ht="15.75" thickBot="1">
      <c r="B11" s="241"/>
      <c r="C11" s="242"/>
      <c r="D11" s="243"/>
      <c r="E11" s="257"/>
    </row>
    <row r="12" spans="1:6" ht="15">
      <c r="A12" s="246"/>
      <c r="B12" s="32"/>
      <c r="D12" s="9"/>
      <c r="E12" s="13"/>
      <c r="F12" s="9"/>
    </row>
    <row r="13" spans="1:6" ht="15">
      <c r="A13" s="246"/>
      <c r="B13" s="32"/>
      <c r="D13" s="9"/>
      <c r="E13" s="13"/>
      <c r="F13" s="9"/>
    </row>
    <row r="14" spans="1:6" ht="15">
      <c r="A14" s="246"/>
      <c r="B14" s="32"/>
      <c r="D14" s="9"/>
      <c r="E14" s="13"/>
      <c r="F14" s="9"/>
    </row>
    <row r="15" spans="1:6" ht="15">
      <c r="A15" s="246"/>
      <c r="B15" s="32"/>
      <c r="D15" s="9"/>
      <c r="E15" s="13"/>
      <c r="F15" s="9"/>
    </row>
    <row r="16" spans="1:6" ht="15">
      <c r="A16" s="246"/>
      <c r="B16" s="32"/>
      <c r="D16" s="9"/>
      <c r="E16" s="13"/>
      <c r="F16" s="9"/>
    </row>
    <row r="17" spans="1:6" ht="15">
      <c r="A17" s="246"/>
      <c r="B17" s="32"/>
      <c r="D17" s="9"/>
      <c r="E17" s="13"/>
      <c r="F17" s="9"/>
    </row>
    <row r="18" spans="1:6" ht="15">
      <c r="A18" s="246"/>
      <c r="B18" s="32"/>
      <c r="D18" s="9"/>
      <c r="E18" s="13"/>
      <c r="F18" s="9"/>
    </row>
    <row r="19" spans="1:6" ht="15">
      <c r="A19" s="246"/>
      <c r="B19" s="32"/>
      <c r="D19" s="9"/>
      <c r="E19" s="13"/>
      <c r="F19" s="9"/>
    </row>
    <row r="20" spans="1:6" ht="15">
      <c r="A20" s="246"/>
      <c r="B20" s="32"/>
      <c r="D20" s="9"/>
      <c r="E20" s="13"/>
      <c r="F20" s="9"/>
    </row>
    <row r="21" spans="1:6" ht="15">
      <c r="A21" s="246"/>
      <c r="B21" s="32"/>
      <c r="D21" s="9"/>
      <c r="E21" s="13"/>
      <c r="F21" s="9"/>
    </row>
    <row r="22" spans="1:6" ht="15">
      <c r="A22" s="246"/>
      <c r="B22" s="32"/>
      <c r="D22" s="9"/>
      <c r="E22" s="13"/>
      <c r="F22" s="9"/>
    </row>
    <row r="23" spans="1:6" ht="15">
      <c r="A23" s="246"/>
      <c r="B23" s="32"/>
      <c r="D23" s="9"/>
      <c r="E23" s="13"/>
      <c r="F23" s="9"/>
    </row>
    <row r="24" spans="1:6" ht="15">
      <c r="A24" s="246"/>
      <c r="B24" s="32"/>
      <c r="D24" s="9"/>
      <c r="E24" s="13"/>
      <c r="F24" s="9"/>
    </row>
    <row r="25" spans="1:6" ht="15">
      <c r="A25" s="246"/>
      <c r="B25" s="32"/>
      <c r="D25" s="9"/>
      <c r="E25" s="13"/>
      <c r="F25" s="9"/>
    </row>
    <row r="26" spans="1:6" ht="15">
      <c r="A26" s="246"/>
      <c r="B26" s="32"/>
      <c r="D26" s="9"/>
      <c r="E26" s="13"/>
      <c r="F26" s="9"/>
    </row>
    <row r="27" spans="1:6" ht="15">
      <c r="A27" s="246"/>
      <c r="B27" s="32"/>
      <c r="D27" s="9"/>
      <c r="E27" s="13"/>
      <c r="F27" s="9"/>
    </row>
    <row r="28" spans="1:6" ht="15">
      <c r="A28" s="246"/>
      <c r="B28" s="32"/>
      <c r="D28" s="9"/>
      <c r="E28" s="13"/>
      <c r="F28" s="9"/>
    </row>
    <row r="29" spans="1:6" ht="15">
      <c r="A29" s="246"/>
      <c r="B29" s="32"/>
      <c r="D29" s="9"/>
      <c r="E29" s="13"/>
      <c r="F29" s="9"/>
    </row>
    <row r="30" spans="1:6" ht="15">
      <c r="A30" s="246"/>
      <c r="B30" s="32"/>
      <c r="D30" s="9"/>
      <c r="E30" s="13"/>
      <c r="F30" s="9"/>
    </row>
    <row r="31" spans="1:6" ht="15">
      <c r="A31" s="246"/>
      <c r="B31" s="32"/>
      <c r="D31" s="9"/>
      <c r="E31" s="13"/>
      <c r="F31" s="9"/>
    </row>
    <row r="32" spans="1:6" ht="15">
      <c r="A32" s="246"/>
      <c r="B32" s="32"/>
      <c r="D32" s="9"/>
      <c r="E32" s="13"/>
      <c r="F32" s="9"/>
    </row>
    <row r="33" spans="1:6" ht="15">
      <c r="A33" s="246"/>
      <c r="B33" s="32"/>
      <c r="D33" s="9"/>
      <c r="E33" s="13"/>
      <c r="F33" s="9"/>
    </row>
    <row r="34" spans="1:6" ht="15">
      <c r="A34" s="246"/>
      <c r="B34" s="32"/>
      <c r="D34" s="9"/>
      <c r="E34" s="13"/>
      <c r="F34" s="9"/>
    </row>
    <row r="35" spans="1:6" ht="15">
      <c r="A35" s="246"/>
      <c r="B35" s="32"/>
      <c r="D35" s="9"/>
      <c r="E35" s="13"/>
      <c r="F35" s="9"/>
    </row>
    <row r="36" spans="1:6" ht="15">
      <c r="A36" s="246"/>
      <c r="B36" s="32"/>
      <c r="D36" s="9"/>
      <c r="E36" s="13"/>
      <c r="F36" s="9"/>
    </row>
    <row r="37" spans="1:6" ht="15">
      <c r="A37" s="246"/>
      <c r="B37" s="32"/>
      <c r="D37" s="9"/>
      <c r="E37" s="13"/>
      <c r="F37" s="9"/>
    </row>
    <row r="38" spans="1:6" ht="15">
      <c r="A38" s="246"/>
      <c r="B38" s="32"/>
      <c r="D38" s="9"/>
      <c r="E38" s="13"/>
      <c r="F38" s="9"/>
    </row>
    <row r="39" spans="1:6" ht="15">
      <c r="A39" s="246"/>
      <c r="B39" s="32"/>
      <c r="D39" s="9"/>
      <c r="E39" s="13"/>
      <c r="F39" s="9"/>
    </row>
    <row r="40" spans="1:6" ht="15">
      <c r="A40" s="246"/>
      <c r="B40" s="32"/>
      <c r="D40" s="9"/>
      <c r="E40" s="13"/>
      <c r="F40" s="9"/>
    </row>
    <row r="41" spans="1:6" ht="15">
      <c r="A41" s="246"/>
      <c r="B41" s="32"/>
      <c r="D41" s="9"/>
      <c r="E41" s="13"/>
      <c r="F41" s="9"/>
    </row>
    <row r="42" spans="1:6" ht="15">
      <c r="A42" s="246"/>
      <c r="B42" s="32"/>
      <c r="D42" s="9"/>
      <c r="E42" s="13"/>
      <c r="F42" s="9"/>
    </row>
    <row r="43" spans="1:6" ht="15">
      <c r="A43" s="246"/>
      <c r="B43" s="32"/>
      <c r="D43" s="9"/>
      <c r="E43" s="13"/>
      <c r="F43" s="9"/>
    </row>
    <row r="44" spans="1:6" ht="15">
      <c r="A44" s="246"/>
      <c r="B44" s="32"/>
      <c r="D44" s="9"/>
      <c r="E44" s="13"/>
      <c r="F44" s="9"/>
    </row>
    <row r="45" spans="1:6" ht="15">
      <c r="A45" s="246"/>
      <c r="B45" s="32"/>
      <c r="D45" s="9"/>
      <c r="E45" s="13"/>
      <c r="F45" s="9"/>
    </row>
    <row r="46" spans="1:6" ht="15">
      <c r="A46" s="246"/>
      <c r="B46" s="32"/>
      <c r="D46" s="9"/>
      <c r="E46" s="13"/>
      <c r="F46" s="9"/>
    </row>
    <row r="47" spans="1:6" ht="15">
      <c r="A47" s="246"/>
      <c r="B47" s="32"/>
      <c r="D47" s="9"/>
      <c r="E47" s="13"/>
      <c r="F47" s="9"/>
    </row>
    <row r="48" spans="1:6" ht="15">
      <c r="A48" s="246"/>
      <c r="B48" s="32"/>
      <c r="D48" s="9"/>
      <c r="E48" s="13"/>
      <c r="F48" s="9"/>
    </row>
    <row r="49" spans="1:6" ht="15">
      <c r="A49" s="246"/>
      <c r="B49" s="32"/>
      <c r="D49" s="9"/>
      <c r="E49" s="13"/>
      <c r="F49" s="9"/>
    </row>
    <row r="50" spans="1:6" ht="15">
      <c r="A50" s="246"/>
      <c r="B50" s="32"/>
      <c r="D50" s="9"/>
      <c r="E50" s="13"/>
      <c r="F50" s="9"/>
    </row>
    <row r="51" spans="1:6" ht="15">
      <c r="A51" s="246"/>
      <c r="B51" s="32"/>
      <c r="D51" s="9"/>
      <c r="E51" s="13"/>
      <c r="F51" s="9"/>
    </row>
    <row r="52" spans="1:6" ht="15">
      <c r="A52" s="246"/>
      <c r="B52" s="32"/>
      <c r="D52" s="9"/>
      <c r="E52" s="13"/>
      <c r="F52" s="9"/>
    </row>
    <row r="53" spans="1:6" ht="15">
      <c r="A53" s="246"/>
      <c r="B53" s="32"/>
      <c r="D53" s="9"/>
      <c r="E53" s="13"/>
      <c r="F53" s="9"/>
    </row>
    <row r="54" spans="1:6" ht="15">
      <c r="A54" s="246"/>
      <c r="B54" s="32"/>
      <c r="D54" s="9"/>
      <c r="E54" s="13"/>
      <c r="F54" s="9"/>
    </row>
    <row r="55" spans="1:6" ht="15">
      <c r="A55" s="246"/>
      <c r="B55" s="32"/>
      <c r="D55" s="9"/>
      <c r="E55" s="13"/>
      <c r="F55" s="9"/>
    </row>
    <row r="56" spans="1:6" ht="15">
      <c r="A56" s="246"/>
      <c r="B56" s="32"/>
      <c r="D56" s="9"/>
      <c r="E56" s="13"/>
      <c r="F56" s="9"/>
    </row>
    <row r="57" spans="1:6" ht="15">
      <c r="A57" s="246"/>
      <c r="B57" s="32"/>
      <c r="D57" s="9"/>
      <c r="E57" s="13"/>
      <c r="F57" s="9"/>
    </row>
    <row r="58" spans="1:6" ht="15">
      <c r="A58" s="246"/>
      <c r="B58" s="32"/>
      <c r="D58" s="9"/>
      <c r="E58" s="13"/>
      <c r="F58" s="9"/>
    </row>
    <row r="59" spans="1:6" ht="15">
      <c r="A59" s="246"/>
      <c r="B59" s="32"/>
      <c r="D59" s="9"/>
      <c r="E59" s="13"/>
      <c r="F59" s="9"/>
    </row>
    <row r="60" spans="1:6" ht="15">
      <c r="A60" s="246"/>
      <c r="B60" s="32"/>
      <c r="D60" s="9"/>
      <c r="E60" s="13"/>
      <c r="F60" s="9"/>
    </row>
    <row r="61" spans="1:6" ht="15">
      <c r="A61" s="246"/>
      <c r="B61" s="32"/>
      <c r="D61" s="9"/>
      <c r="E61" s="13"/>
      <c r="F61" s="9"/>
    </row>
    <row r="62" spans="1:6" ht="15">
      <c r="A62" s="246"/>
      <c r="B62" s="32"/>
      <c r="D62" s="9"/>
      <c r="E62" s="13"/>
      <c r="F62" s="9"/>
    </row>
    <row r="63" spans="1:6" ht="15">
      <c r="A63" s="246"/>
      <c r="B63" s="32"/>
      <c r="D63" s="9"/>
      <c r="E63" s="13"/>
      <c r="F63" s="9"/>
    </row>
    <row r="64" spans="1:6" ht="15">
      <c r="A64" s="246"/>
      <c r="B64" s="32"/>
      <c r="D64" s="9"/>
      <c r="E64" s="13"/>
      <c r="F64" s="9"/>
    </row>
    <row r="65" spans="1:6" ht="15">
      <c r="A65" s="246"/>
      <c r="B65" s="32"/>
      <c r="D65" s="9"/>
      <c r="E65" s="13"/>
      <c r="F65" s="9"/>
    </row>
    <row r="66" spans="1:6" ht="15">
      <c r="A66" s="246"/>
      <c r="B66" s="32"/>
      <c r="D66" s="9"/>
      <c r="E66" s="13"/>
      <c r="F66" s="9"/>
    </row>
    <row r="67" spans="1:6" ht="15">
      <c r="A67" s="246"/>
      <c r="B67" s="32"/>
      <c r="D67" s="9"/>
      <c r="E67" s="13"/>
      <c r="F67" s="9"/>
    </row>
    <row r="68" spans="1:6" ht="15">
      <c r="A68" s="246"/>
      <c r="B68" s="32"/>
      <c r="D68" s="9"/>
      <c r="E68" s="13"/>
      <c r="F68" s="9"/>
    </row>
    <row r="69" spans="1:6" ht="15">
      <c r="A69" s="246"/>
      <c r="B69" s="32"/>
      <c r="D69" s="9"/>
      <c r="E69" s="13"/>
      <c r="F69" s="9"/>
    </row>
    <row r="70" spans="1:6" ht="15">
      <c r="A70" s="246"/>
      <c r="B70" s="32"/>
      <c r="D70" s="9"/>
      <c r="E70" s="13"/>
      <c r="F70" s="9"/>
    </row>
    <row r="71" spans="1:6" ht="15">
      <c r="A71" s="246"/>
      <c r="B71" s="32"/>
      <c r="D71" s="9"/>
      <c r="E71" s="13"/>
      <c r="F71" s="9"/>
    </row>
    <row r="72" spans="1:6" ht="15">
      <c r="A72" s="246"/>
      <c r="B72" s="32"/>
      <c r="D72" s="9"/>
      <c r="E72" s="13"/>
      <c r="F72" s="9"/>
    </row>
    <row r="73" spans="1:6" ht="15">
      <c r="A73" s="246"/>
      <c r="B73" s="32"/>
      <c r="D73" s="9"/>
      <c r="E73" s="13"/>
      <c r="F73" s="9"/>
    </row>
    <row r="74" spans="1:6" ht="15">
      <c r="A74" s="246"/>
      <c r="B74" s="32"/>
      <c r="D74" s="9"/>
      <c r="E74" s="13"/>
      <c r="F74" s="9"/>
    </row>
    <row r="75" spans="1:6" ht="15">
      <c r="A75" s="246"/>
      <c r="B75" s="32"/>
      <c r="D75" s="9"/>
      <c r="E75" s="13"/>
      <c r="F75" s="9"/>
    </row>
    <row r="76" spans="1:6" ht="15">
      <c r="A76" s="246"/>
      <c r="B76" s="32"/>
      <c r="D76" s="9"/>
      <c r="E76" s="13"/>
      <c r="F76" s="9"/>
    </row>
    <row r="77" spans="1:6" ht="15">
      <c r="A77" s="246"/>
      <c r="B77" s="32"/>
      <c r="D77" s="9"/>
      <c r="E77" s="13"/>
      <c r="F77" s="9"/>
    </row>
    <row r="78" spans="1:6" ht="15">
      <c r="A78" s="246"/>
      <c r="B78" s="32"/>
      <c r="D78" s="9"/>
      <c r="E78" s="13"/>
      <c r="F78" s="9"/>
    </row>
    <row r="79" spans="1:6" ht="15">
      <c r="A79" s="246"/>
      <c r="B79" s="32"/>
      <c r="D79" s="9"/>
      <c r="E79" s="13"/>
      <c r="F79" s="9"/>
    </row>
    <row r="80" spans="1:6" ht="15">
      <c r="A80" s="246"/>
      <c r="B80" s="32"/>
      <c r="D80" s="9"/>
      <c r="E80" s="13"/>
      <c r="F80" s="9"/>
    </row>
    <row r="81" spans="1:6" ht="15">
      <c r="A81" s="246"/>
      <c r="B81" s="32"/>
      <c r="D81" s="9"/>
      <c r="E81" s="13"/>
      <c r="F81" s="9"/>
    </row>
    <row r="82" spans="1:6" ht="15">
      <c r="A82" s="246"/>
      <c r="B82" s="32"/>
      <c r="D82" s="9"/>
      <c r="E82" s="13"/>
      <c r="F82" s="9"/>
    </row>
    <row r="83" spans="1:6" ht="15">
      <c r="A83" s="246"/>
      <c r="B83" s="32"/>
      <c r="D83" s="9"/>
      <c r="E83" s="13"/>
      <c r="F83" s="9"/>
    </row>
    <row r="84" spans="1:6" ht="15">
      <c r="A84" s="246"/>
      <c r="B84" s="32"/>
      <c r="D84" s="9"/>
      <c r="E84" s="13"/>
      <c r="F84" s="9"/>
    </row>
    <row r="85" spans="1:6" ht="15">
      <c r="A85" s="246"/>
      <c r="B85" s="32"/>
      <c r="D85" s="9"/>
      <c r="E85" s="13"/>
      <c r="F85" s="9"/>
    </row>
    <row r="86" spans="1:6" ht="15">
      <c r="A86" s="246"/>
      <c r="B86" s="32"/>
      <c r="D86" s="9"/>
      <c r="E86" s="13"/>
      <c r="F86" s="9"/>
    </row>
    <row r="87" spans="1:6" ht="15">
      <c r="A87" s="246"/>
      <c r="B87" s="32"/>
      <c r="D87" s="9"/>
      <c r="E87" s="13"/>
      <c r="F87" s="9"/>
    </row>
    <row r="88" spans="1:6" ht="15">
      <c r="A88" s="246"/>
      <c r="B88" s="32"/>
      <c r="D88" s="9"/>
      <c r="E88" s="13"/>
      <c r="F88" s="9"/>
    </row>
    <row r="89" spans="1:6" ht="15">
      <c r="A89" s="246"/>
      <c r="B89" s="32"/>
      <c r="D89" s="9"/>
      <c r="E89" s="13"/>
      <c r="F89" s="9"/>
    </row>
    <row r="90" spans="1:6" ht="15">
      <c r="A90" s="246"/>
      <c r="B90" s="32"/>
      <c r="D90" s="9"/>
      <c r="E90" s="13"/>
      <c r="F90" s="9"/>
    </row>
    <row r="91" spans="1:6" ht="15">
      <c r="A91" s="246"/>
      <c r="B91" s="32"/>
      <c r="D91" s="9"/>
      <c r="E91" s="13"/>
      <c r="F91" s="9"/>
    </row>
    <row r="92" spans="1:6" ht="15">
      <c r="A92" s="246"/>
      <c r="B92" s="32"/>
      <c r="D92" s="9"/>
      <c r="E92" s="13"/>
      <c r="F92" s="9"/>
    </row>
    <row r="93" spans="1:6" ht="15">
      <c r="A93" s="246"/>
      <c r="B93" s="32"/>
      <c r="D93" s="9"/>
      <c r="E93" s="13"/>
      <c r="F93" s="9"/>
    </row>
    <row r="94" spans="1:6" ht="15">
      <c r="A94" s="246"/>
      <c r="B94" s="32"/>
      <c r="D94" s="9"/>
      <c r="E94" s="13"/>
      <c r="F94" s="9"/>
    </row>
  </sheetData>
  <sheetProtection/>
  <mergeCells count="1">
    <mergeCell ref="D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Филипьева</dc:creator>
  <cp:keywords/>
  <dc:description/>
  <cp:lastModifiedBy>PRO-X</cp:lastModifiedBy>
  <dcterms:created xsi:type="dcterms:W3CDTF">2018-02-12T09:14:11Z</dcterms:created>
  <dcterms:modified xsi:type="dcterms:W3CDTF">2018-02-12T10:41:01Z</dcterms:modified>
  <cp:category/>
  <cp:version/>
  <cp:contentType/>
  <cp:contentStatus/>
</cp:coreProperties>
</file>